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2020年农业支持与保护补贴" sheetId="1" r:id="rId1"/>
  </sheets>
  <definedNames>
    <definedName name="_xlnm.Print_Titles" localSheetId="0">'2020年农业支持与保护补贴'!$1:$7</definedName>
  </definedNames>
  <calcPr fullCalcOnLoad="1"/>
</workbook>
</file>

<file path=xl/sharedStrings.xml><?xml version="1.0" encoding="utf-8"?>
<sst xmlns="http://schemas.openxmlformats.org/spreadsheetml/2006/main" count="173" uniqueCount="117">
  <si>
    <t>附表：1</t>
  </si>
  <si>
    <t>2022年耕地地力保护补贴计划测算分配表</t>
  </si>
  <si>
    <t>单位：万亩/万斤/万元/万人</t>
  </si>
  <si>
    <t>序号</t>
  </si>
  <si>
    <t>单   位</t>
  </si>
  <si>
    <t>2020年
粮食播种面积</t>
  </si>
  <si>
    <t>2020年          农业           人口</t>
  </si>
  <si>
    <t>2020年   粮食         商品量</t>
  </si>
  <si>
    <t>粮食产量</t>
  </si>
  <si>
    <t>按因素法直接测算情况</t>
  </si>
  <si>
    <t>小计</t>
  </si>
  <si>
    <t>合计</t>
  </si>
  <si>
    <t>备注</t>
  </si>
  <si>
    <t>三年粮食平均产量</t>
  </si>
  <si>
    <t>2020年
粮食产量</t>
  </si>
  <si>
    <t>2019年     粮食产量</t>
  </si>
  <si>
    <t>2018年        粮食产量</t>
  </si>
  <si>
    <t>三年粮食平均产量占50%应分配数</t>
  </si>
  <si>
    <t>粮食商品量占10%应分配数</t>
  </si>
  <si>
    <t>播种面积占40%            应分配数</t>
  </si>
  <si>
    <t>全省合计</t>
  </si>
  <si>
    <t>山丹马场</t>
  </si>
  <si>
    <t>省农垦</t>
  </si>
  <si>
    <t>兰州新区</t>
  </si>
  <si>
    <r>
      <t xml:space="preserve">   </t>
    </r>
    <r>
      <rPr>
        <sz val="11"/>
        <color indexed="8"/>
        <rFont val="仿宋_GB2312"/>
        <family val="3"/>
      </rPr>
      <t>城关区</t>
    </r>
  </si>
  <si>
    <t>七里河区</t>
  </si>
  <si>
    <r>
      <t xml:space="preserve">    </t>
    </r>
    <r>
      <rPr>
        <sz val="11"/>
        <color indexed="8"/>
        <rFont val="仿宋_GB2312"/>
        <family val="3"/>
      </rPr>
      <t>西固区</t>
    </r>
  </si>
  <si>
    <r>
      <t xml:space="preserve">    </t>
    </r>
    <r>
      <rPr>
        <sz val="11"/>
        <color indexed="8"/>
        <rFont val="仿宋_GB2312"/>
        <family val="3"/>
      </rPr>
      <t>红古区</t>
    </r>
  </si>
  <si>
    <r>
      <t xml:space="preserve">    </t>
    </r>
    <r>
      <rPr>
        <sz val="11"/>
        <color indexed="8"/>
        <rFont val="仿宋_GB2312"/>
        <family val="3"/>
      </rPr>
      <t>永登县</t>
    </r>
  </si>
  <si>
    <t>贫困县</t>
  </si>
  <si>
    <r>
      <t xml:space="preserve">    </t>
    </r>
    <r>
      <rPr>
        <sz val="11"/>
        <color indexed="8"/>
        <rFont val="仿宋_GB2312"/>
        <family val="3"/>
      </rPr>
      <t>皋兰县</t>
    </r>
  </si>
  <si>
    <r>
      <t xml:space="preserve">    </t>
    </r>
    <r>
      <rPr>
        <sz val="11"/>
        <color indexed="8"/>
        <rFont val="仿宋_GB2312"/>
        <family val="3"/>
      </rPr>
      <t>榆中县</t>
    </r>
  </si>
  <si>
    <t>嘉峪关市</t>
  </si>
  <si>
    <r>
      <t xml:space="preserve">    </t>
    </r>
    <r>
      <rPr>
        <sz val="11"/>
        <color indexed="8"/>
        <rFont val="仿宋_GB2312"/>
        <family val="3"/>
      </rPr>
      <t>金川区</t>
    </r>
  </si>
  <si>
    <r>
      <t xml:space="preserve">    </t>
    </r>
    <r>
      <rPr>
        <sz val="11"/>
        <color indexed="8"/>
        <rFont val="仿宋_GB2312"/>
        <family val="3"/>
      </rPr>
      <t>永昌县</t>
    </r>
  </si>
  <si>
    <r>
      <t xml:space="preserve">    </t>
    </r>
    <r>
      <rPr>
        <sz val="11"/>
        <color indexed="8"/>
        <rFont val="仿宋_GB2312"/>
        <family val="3"/>
      </rPr>
      <t>白银区</t>
    </r>
  </si>
  <si>
    <r>
      <t xml:space="preserve">    </t>
    </r>
    <r>
      <rPr>
        <sz val="11"/>
        <color indexed="8"/>
        <rFont val="仿宋_GB2312"/>
        <family val="3"/>
      </rPr>
      <t>平川区</t>
    </r>
  </si>
  <si>
    <r>
      <t xml:space="preserve">    </t>
    </r>
    <r>
      <rPr>
        <sz val="11"/>
        <color indexed="8"/>
        <rFont val="仿宋_GB2312"/>
        <family val="3"/>
      </rPr>
      <t>靖远县</t>
    </r>
  </si>
  <si>
    <r>
      <t xml:space="preserve">    </t>
    </r>
    <r>
      <rPr>
        <sz val="11"/>
        <color indexed="8"/>
        <rFont val="仿宋_GB2312"/>
        <family val="3"/>
      </rPr>
      <t>会宁县</t>
    </r>
  </si>
  <si>
    <r>
      <t xml:space="preserve">    </t>
    </r>
    <r>
      <rPr>
        <sz val="11"/>
        <color indexed="8"/>
        <rFont val="仿宋_GB2312"/>
        <family val="3"/>
      </rPr>
      <t>景泰县</t>
    </r>
  </si>
  <si>
    <r>
      <t xml:space="preserve">    </t>
    </r>
    <r>
      <rPr>
        <sz val="11"/>
        <color indexed="8"/>
        <rFont val="仿宋_GB2312"/>
        <family val="3"/>
      </rPr>
      <t>秦州区</t>
    </r>
  </si>
  <si>
    <r>
      <t xml:space="preserve">    </t>
    </r>
    <r>
      <rPr>
        <sz val="11"/>
        <color indexed="8"/>
        <rFont val="仿宋_GB2312"/>
        <family val="3"/>
      </rPr>
      <t>麦积区</t>
    </r>
  </si>
  <si>
    <r>
      <t xml:space="preserve">    </t>
    </r>
    <r>
      <rPr>
        <sz val="11"/>
        <color indexed="8"/>
        <rFont val="仿宋_GB2312"/>
        <family val="3"/>
      </rPr>
      <t>清水县</t>
    </r>
  </si>
  <si>
    <r>
      <t xml:space="preserve">    </t>
    </r>
    <r>
      <rPr>
        <sz val="11"/>
        <color indexed="8"/>
        <rFont val="仿宋_GB2312"/>
        <family val="3"/>
      </rPr>
      <t>秦安县</t>
    </r>
  </si>
  <si>
    <r>
      <t xml:space="preserve">    </t>
    </r>
    <r>
      <rPr>
        <sz val="11"/>
        <color indexed="8"/>
        <rFont val="仿宋_GB2312"/>
        <family val="3"/>
      </rPr>
      <t>甘谷县</t>
    </r>
  </si>
  <si>
    <r>
      <t xml:space="preserve">    </t>
    </r>
    <r>
      <rPr>
        <sz val="11"/>
        <color indexed="8"/>
        <rFont val="仿宋_GB2312"/>
        <family val="3"/>
      </rPr>
      <t>武山县</t>
    </r>
  </si>
  <si>
    <r>
      <t xml:space="preserve">  </t>
    </r>
    <r>
      <rPr>
        <sz val="10"/>
        <color indexed="8"/>
        <rFont val="仿宋_GB2312"/>
        <family val="3"/>
      </rPr>
      <t>张家川县</t>
    </r>
  </si>
  <si>
    <r>
      <t xml:space="preserve">    </t>
    </r>
    <r>
      <rPr>
        <sz val="11"/>
        <color indexed="8"/>
        <rFont val="仿宋_GB2312"/>
        <family val="3"/>
      </rPr>
      <t>凉州区</t>
    </r>
  </si>
  <si>
    <r>
      <t xml:space="preserve">    </t>
    </r>
    <r>
      <rPr>
        <sz val="11"/>
        <color indexed="8"/>
        <rFont val="仿宋_GB2312"/>
        <family val="3"/>
      </rPr>
      <t>民勤县</t>
    </r>
  </si>
  <si>
    <r>
      <t xml:space="preserve">    </t>
    </r>
    <r>
      <rPr>
        <sz val="11"/>
        <color indexed="8"/>
        <rFont val="仿宋_GB2312"/>
        <family val="3"/>
      </rPr>
      <t>古浪县</t>
    </r>
  </si>
  <si>
    <r>
      <t xml:space="preserve">    </t>
    </r>
    <r>
      <rPr>
        <sz val="11"/>
        <color indexed="8"/>
        <rFont val="仿宋_GB2312"/>
        <family val="3"/>
      </rPr>
      <t>天祝县</t>
    </r>
  </si>
  <si>
    <r>
      <t xml:space="preserve">    </t>
    </r>
    <r>
      <rPr>
        <sz val="11"/>
        <color indexed="8"/>
        <rFont val="仿宋_GB2312"/>
        <family val="3"/>
      </rPr>
      <t>甘州区</t>
    </r>
  </si>
  <si>
    <r>
      <t xml:space="preserve">    </t>
    </r>
    <r>
      <rPr>
        <sz val="11"/>
        <color indexed="8"/>
        <rFont val="仿宋_GB2312"/>
        <family val="3"/>
      </rPr>
      <t>肃南县</t>
    </r>
  </si>
  <si>
    <r>
      <t xml:space="preserve">    </t>
    </r>
    <r>
      <rPr>
        <sz val="11"/>
        <color indexed="8"/>
        <rFont val="仿宋_GB2312"/>
        <family val="3"/>
      </rPr>
      <t>民乐县</t>
    </r>
  </si>
  <si>
    <r>
      <t xml:space="preserve">    </t>
    </r>
    <r>
      <rPr>
        <sz val="11"/>
        <color indexed="8"/>
        <rFont val="仿宋_GB2312"/>
        <family val="3"/>
      </rPr>
      <t>临泽县</t>
    </r>
  </si>
  <si>
    <r>
      <t xml:space="preserve">    </t>
    </r>
    <r>
      <rPr>
        <sz val="11"/>
        <color indexed="8"/>
        <rFont val="仿宋_GB2312"/>
        <family val="3"/>
      </rPr>
      <t>高台县</t>
    </r>
  </si>
  <si>
    <r>
      <t xml:space="preserve">    </t>
    </r>
    <r>
      <rPr>
        <sz val="11"/>
        <color indexed="8"/>
        <rFont val="仿宋_GB2312"/>
        <family val="3"/>
      </rPr>
      <t>山丹县</t>
    </r>
  </si>
  <si>
    <r>
      <t xml:space="preserve">    </t>
    </r>
    <r>
      <rPr>
        <sz val="11"/>
        <color indexed="8"/>
        <rFont val="仿宋_GB2312"/>
        <family val="3"/>
      </rPr>
      <t>肃州区</t>
    </r>
  </si>
  <si>
    <r>
      <t xml:space="preserve">    </t>
    </r>
    <r>
      <rPr>
        <sz val="11"/>
        <color indexed="8"/>
        <rFont val="仿宋_GB2312"/>
        <family val="3"/>
      </rPr>
      <t>金塔县</t>
    </r>
  </si>
  <si>
    <r>
      <t xml:space="preserve">    </t>
    </r>
    <r>
      <rPr>
        <sz val="11"/>
        <color indexed="8"/>
        <rFont val="仿宋_GB2312"/>
        <family val="3"/>
      </rPr>
      <t>瓜州县</t>
    </r>
  </si>
  <si>
    <r>
      <t xml:space="preserve">    </t>
    </r>
    <r>
      <rPr>
        <sz val="11"/>
        <color indexed="8"/>
        <rFont val="仿宋_GB2312"/>
        <family val="3"/>
      </rPr>
      <t>肃北县</t>
    </r>
  </si>
  <si>
    <r>
      <t xml:space="preserve">    </t>
    </r>
    <r>
      <rPr>
        <sz val="10"/>
        <color indexed="8"/>
        <rFont val="仿宋_GB2312"/>
        <family val="3"/>
      </rPr>
      <t>阿克塞县</t>
    </r>
  </si>
  <si>
    <r>
      <t xml:space="preserve">    </t>
    </r>
    <r>
      <rPr>
        <sz val="11"/>
        <color indexed="8"/>
        <rFont val="仿宋_GB2312"/>
        <family val="3"/>
      </rPr>
      <t>玉门市</t>
    </r>
  </si>
  <si>
    <r>
      <t xml:space="preserve">    </t>
    </r>
    <r>
      <rPr>
        <sz val="11"/>
        <color indexed="8"/>
        <rFont val="仿宋_GB2312"/>
        <family val="3"/>
      </rPr>
      <t>敦煌市</t>
    </r>
  </si>
  <si>
    <r>
      <t xml:space="preserve">    </t>
    </r>
    <r>
      <rPr>
        <sz val="11"/>
        <color indexed="8"/>
        <rFont val="仿宋_GB2312"/>
        <family val="3"/>
      </rPr>
      <t>崆峒区</t>
    </r>
  </si>
  <si>
    <r>
      <t xml:space="preserve">    </t>
    </r>
    <r>
      <rPr>
        <sz val="11"/>
        <color indexed="8"/>
        <rFont val="仿宋_GB2312"/>
        <family val="3"/>
      </rPr>
      <t>泾川县</t>
    </r>
  </si>
  <si>
    <r>
      <t xml:space="preserve">    </t>
    </r>
    <r>
      <rPr>
        <sz val="11"/>
        <color indexed="8"/>
        <rFont val="仿宋_GB2312"/>
        <family val="3"/>
      </rPr>
      <t>灵台县</t>
    </r>
  </si>
  <si>
    <r>
      <t xml:space="preserve">    </t>
    </r>
    <r>
      <rPr>
        <sz val="11"/>
        <color indexed="8"/>
        <rFont val="仿宋_GB2312"/>
        <family val="3"/>
      </rPr>
      <t>崇信县</t>
    </r>
  </si>
  <si>
    <r>
      <t xml:space="preserve">    </t>
    </r>
    <r>
      <rPr>
        <sz val="11"/>
        <color indexed="8"/>
        <rFont val="仿宋_GB2312"/>
        <family val="3"/>
      </rPr>
      <t>华亭县</t>
    </r>
  </si>
  <si>
    <r>
      <t xml:space="preserve">    </t>
    </r>
    <r>
      <rPr>
        <sz val="11"/>
        <color indexed="8"/>
        <rFont val="仿宋_GB2312"/>
        <family val="3"/>
      </rPr>
      <t>庄浪县</t>
    </r>
  </si>
  <si>
    <r>
      <t xml:space="preserve">    </t>
    </r>
    <r>
      <rPr>
        <sz val="11"/>
        <color indexed="8"/>
        <rFont val="仿宋_GB2312"/>
        <family val="3"/>
      </rPr>
      <t>静宁县</t>
    </r>
  </si>
  <si>
    <r>
      <t xml:space="preserve">    </t>
    </r>
    <r>
      <rPr>
        <sz val="11"/>
        <color indexed="8"/>
        <rFont val="仿宋_GB2312"/>
        <family val="3"/>
      </rPr>
      <t>西峰区</t>
    </r>
  </si>
  <si>
    <r>
      <t xml:space="preserve">    </t>
    </r>
    <r>
      <rPr>
        <sz val="11"/>
        <color indexed="8"/>
        <rFont val="仿宋_GB2312"/>
        <family val="3"/>
      </rPr>
      <t>庆城县</t>
    </r>
  </si>
  <si>
    <r>
      <t xml:space="preserve">    </t>
    </r>
    <r>
      <rPr>
        <sz val="11"/>
        <color indexed="8"/>
        <rFont val="仿宋_GB2312"/>
        <family val="3"/>
      </rPr>
      <t>环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县</t>
    </r>
  </si>
  <si>
    <r>
      <t xml:space="preserve">    </t>
    </r>
    <r>
      <rPr>
        <sz val="11"/>
        <color indexed="8"/>
        <rFont val="仿宋_GB2312"/>
        <family val="3"/>
      </rPr>
      <t>华池县</t>
    </r>
  </si>
  <si>
    <r>
      <t xml:space="preserve">    </t>
    </r>
    <r>
      <rPr>
        <sz val="11"/>
        <color indexed="8"/>
        <rFont val="仿宋_GB2312"/>
        <family val="3"/>
      </rPr>
      <t>合水县</t>
    </r>
  </si>
  <si>
    <r>
      <t xml:space="preserve">    </t>
    </r>
    <r>
      <rPr>
        <sz val="11"/>
        <color indexed="8"/>
        <rFont val="仿宋_GB2312"/>
        <family val="3"/>
      </rPr>
      <t>正宁县</t>
    </r>
  </si>
  <si>
    <r>
      <t xml:space="preserve">    </t>
    </r>
    <r>
      <rPr>
        <sz val="11"/>
        <color indexed="8"/>
        <rFont val="仿宋_GB2312"/>
        <family val="3"/>
      </rPr>
      <t>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县</t>
    </r>
  </si>
  <si>
    <r>
      <t xml:space="preserve">    </t>
    </r>
    <r>
      <rPr>
        <sz val="11"/>
        <color indexed="8"/>
        <rFont val="仿宋_GB2312"/>
        <family val="3"/>
      </rPr>
      <t>镇原县</t>
    </r>
  </si>
  <si>
    <r>
      <t xml:space="preserve">    </t>
    </r>
    <r>
      <rPr>
        <sz val="11"/>
        <color indexed="8"/>
        <rFont val="仿宋_GB2312"/>
        <family val="3"/>
      </rPr>
      <t>安定区</t>
    </r>
  </si>
  <si>
    <r>
      <t xml:space="preserve">    </t>
    </r>
    <r>
      <rPr>
        <sz val="11"/>
        <color indexed="8"/>
        <rFont val="仿宋_GB2312"/>
        <family val="3"/>
      </rPr>
      <t>通渭县</t>
    </r>
  </si>
  <si>
    <r>
      <t xml:space="preserve">    </t>
    </r>
    <r>
      <rPr>
        <sz val="11"/>
        <color indexed="8"/>
        <rFont val="仿宋_GB2312"/>
        <family val="3"/>
      </rPr>
      <t>陇西县</t>
    </r>
  </si>
  <si>
    <r>
      <t xml:space="preserve">    </t>
    </r>
    <r>
      <rPr>
        <sz val="11"/>
        <color indexed="8"/>
        <rFont val="仿宋_GB2312"/>
        <family val="3"/>
      </rPr>
      <t>渭源县</t>
    </r>
  </si>
  <si>
    <r>
      <t xml:space="preserve">    </t>
    </r>
    <r>
      <rPr>
        <sz val="11"/>
        <color indexed="8"/>
        <rFont val="仿宋_GB2312"/>
        <family val="3"/>
      </rPr>
      <t>临洮县</t>
    </r>
  </si>
  <si>
    <r>
      <t xml:space="preserve">    </t>
    </r>
    <r>
      <rPr>
        <sz val="11"/>
        <color indexed="8"/>
        <rFont val="仿宋_GB2312"/>
        <family val="3"/>
      </rPr>
      <t>漳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县</t>
    </r>
  </si>
  <si>
    <r>
      <t xml:space="preserve">    </t>
    </r>
    <r>
      <rPr>
        <sz val="11"/>
        <color indexed="8"/>
        <rFont val="仿宋_GB2312"/>
        <family val="3"/>
      </rPr>
      <t>岷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县</t>
    </r>
  </si>
  <si>
    <r>
      <t xml:space="preserve">    </t>
    </r>
    <r>
      <rPr>
        <sz val="11"/>
        <color indexed="8"/>
        <rFont val="仿宋_GB2312"/>
        <family val="3"/>
      </rPr>
      <t>武都区</t>
    </r>
  </si>
  <si>
    <r>
      <t xml:space="preserve">    </t>
    </r>
    <r>
      <rPr>
        <sz val="11"/>
        <color indexed="8"/>
        <rFont val="仿宋_GB2312"/>
        <family val="3"/>
      </rPr>
      <t>宕昌县</t>
    </r>
  </si>
  <si>
    <r>
      <t xml:space="preserve">    </t>
    </r>
    <r>
      <rPr>
        <sz val="11"/>
        <color indexed="8"/>
        <rFont val="仿宋_GB2312"/>
        <family val="3"/>
      </rPr>
      <t>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县</t>
    </r>
  </si>
  <si>
    <r>
      <t xml:space="preserve">    </t>
    </r>
    <r>
      <rPr>
        <sz val="11"/>
        <color indexed="8"/>
        <rFont val="仿宋_GB2312"/>
        <family val="3"/>
      </rPr>
      <t>康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县</t>
    </r>
  </si>
  <si>
    <r>
      <t xml:space="preserve">    </t>
    </r>
    <r>
      <rPr>
        <sz val="11"/>
        <color indexed="8"/>
        <rFont val="仿宋_GB2312"/>
        <family val="3"/>
      </rPr>
      <t>文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县</t>
    </r>
  </si>
  <si>
    <r>
      <t xml:space="preserve">    </t>
    </r>
    <r>
      <rPr>
        <sz val="11"/>
        <color indexed="8"/>
        <rFont val="仿宋_GB2312"/>
        <family val="3"/>
      </rPr>
      <t>西和县</t>
    </r>
  </si>
  <si>
    <r>
      <t xml:space="preserve">    </t>
    </r>
    <r>
      <rPr>
        <sz val="11"/>
        <color indexed="8"/>
        <rFont val="仿宋_GB2312"/>
        <family val="3"/>
      </rPr>
      <t>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县</t>
    </r>
  </si>
  <si>
    <r>
      <t xml:space="preserve">    </t>
    </r>
    <r>
      <rPr>
        <sz val="11"/>
        <color indexed="8"/>
        <rFont val="仿宋_GB2312"/>
        <family val="3"/>
      </rPr>
      <t>两当县</t>
    </r>
  </si>
  <si>
    <r>
      <t xml:space="preserve">    </t>
    </r>
    <r>
      <rPr>
        <sz val="11"/>
        <color indexed="8"/>
        <rFont val="仿宋_GB2312"/>
        <family val="3"/>
      </rPr>
      <t>徽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县</t>
    </r>
  </si>
  <si>
    <r>
      <t xml:space="preserve">    </t>
    </r>
    <r>
      <rPr>
        <sz val="11"/>
        <color indexed="8"/>
        <rFont val="仿宋_GB2312"/>
        <family val="3"/>
      </rPr>
      <t>临夏市</t>
    </r>
  </si>
  <si>
    <r>
      <t xml:space="preserve">    </t>
    </r>
    <r>
      <rPr>
        <sz val="11"/>
        <color indexed="8"/>
        <rFont val="仿宋_GB2312"/>
        <family val="3"/>
      </rPr>
      <t>临夏县</t>
    </r>
  </si>
  <si>
    <r>
      <t xml:space="preserve">    </t>
    </r>
    <r>
      <rPr>
        <sz val="11"/>
        <color indexed="8"/>
        <rFont val="仿宋_GB2312"/>
        <family val="3"/>
      </rPr>
      <t>康乐县</t>
    </r>
  </si>
  <si>
    <r>
      <t xml:space="preserve">    </t>
    </r>
    <r>
      <rPr>
        <sz val="11"/>
        <color indexed="8"/>
        <rFont val="仿宋_GB2312"/>
        <family val="3"/>
      </rPr>
      <t>永靖县</t>
    </r>
  </si>
  <si>
    <r>
      <t xml:space="preserve">    </t>
    </r>
    <r>
      <rPr>
        <sz val="11"/>
        <color indexed="8"/>
        <rFont val="仿宋_GB2312"/>
        <family val="3"/>
      </rPr>
      <t>广河县</t>
    </r>
  </si>
  <si>
    <r>
      <t xml:space="preserve">    </t>
    </r>
    <r>
      <rPr>
        <sz val="11"/>
        <color indexed="8"/>
        <rFont val="仿宋_GB2312"/>
        <family val="3"/>
      </rPr>
      <t>和政县</t>
    </r>
  </si>
  <si>
    <r>
      <t xml:space="preserve">    </t>
    </r>
    <r>
      <rPr>
        <sz val="11"/>
        <color indexed="8"/>
        <rFont val="仿宋_GB2312"/>
        <family val="3"/>
      </rPr>
      <t>东乡县</t>
    </r>
  </si>
  <si>
    <r>
      <t xml:space="preserve">    </t>
    </r>
    <r>
      <rPr>
        <sz val="10"/>
        <color indexed="8"/>
        <rFont val="仿宋_GB2312"/>
        <family val="3"/>
      </rPr>
      <t>积石山县</t>
    </r>
  </si>
  <si>
    <r>
      <t xml:space="preserve">    </t>
    </r>
    <r>
      <rPr>
        <sz val="11"/>
        <color indexed="8"/>
        <rFont val="仿宋_GB2312"/>
        <family val="3"/>
      </rPr>
      <t>合作市</t>
    </r>
  </si>
  <si>
    <r>
      <t xml:space="preserve">    </t>
    </r>
    <r>
      <rPr>
        <sz val="11"/>
        <color indexed="8"/>
        <rFont val="仿宋_GB2312"/>
        <family val="3"/>
      </rPr>
      <t>临潭县</t>
    </r>
  </si>
  <si>
    <r>
      <t xml:space="preserve">    </t>
    </r>
    <r>
      <rPr>
        <sz val="11"/>
        <color indexed="8"/>
        <rFont val="仿宋_GB2312"/>
        <family val="3"/>
      </rPr>
      <t>卓尼县</t>
    </r>
  </si>
  <si>
    <r>
      <t xml:space="preserve">    </t>
    </r>
    <r>
      <rPr>
        <sz val="11"/>
        <color indexed="8"/>
        <rFont val="仿宋_GB2312"/>
        <family val="3"/>
      </rPr>
      <t>舟曲县</t>
    </r>
  </si>
  <si>
    <r>
      <t xml:space="preserve">    </t>
    </r>
    <r>
      <rPr>
        <sz val="11"/>
        <color indexed="8"/>
        <rFont val="仿宋_GB2312"/>
        <family val="3"/>
      </rPr>
      <t>迭部县</t>
    </r>
  </si>
  <si>
    <r>
      <t xml:space="preserve">    </t>
    </r>
    <r>
      <rPr>
        <sz val="11"/>
        <color indexed="8"/>
        <rFont val="仿宋_GB2312"/>
        <family val="3"/>
      </rPr>
      <t>碌曲县</t>
    </r>
  </si>
  <si>
    <r>
      <t xml:space="preserve">    </t>
    </r>
    <r>
      <rPr>
        <sz val="11"/>
        <color indexed="8"/>
        <rFont val="仿宋_GB2312"/>
        <family val="3"/>
      </rPr>
      <t>夏河县</t>
    </r>
  </si>
  <si>
    <t>备注：</t>
  </si>
  <si>
    <r>
      <t>某县补贴金额</t>
    </r>
    <r>
      <rPr>
        <sz val="11"/>
        <color indexed="8"/>
        <rFont val="Times New Roman"/>
        <family val="1"/>
      </rPr>
      <t>=</t>
    </r>
    <r>
      <rPr>
        <sz val="11"/>
        <color indexed="8"/>
        <rFont val="宋体"/>
        <family val="0"/>
      </rPr>
      <t>粮食播种面积补贴额</t>
    </r>
    <r>
      <rPr>
        <sz val="11"/>
        <color indexed="8"/>
        <rFont val="Times New Roman"/>
        <family val="1"/>
      </rPr>
      <t>+</t>
    </r>
    <r>
      <rPr>
        <sz val="11"/>
        <color indexed="8"/>
        <rFont val="宋体"/>
        <family val="0"/>
      </rPr>
      <t>三年粮食平均产量补贴额</t>
    </r>
    <r>
      <rPr>
        <sz val="11"/>
        <color indexed="8"/>
        <rFont val="Times New Roman"/>
        <family val="1"/>
      </rPr>
      <t>+</t>
    </r>
    <r>
      <rPr>
        <sz val="11"/>
        <color indexed="8"/>
        <rFont val="宋体"/>
        <family val="0"/>
      </rPr>
      <t>粮食商品量补贴额</t>
    </r>
    <r>
      <rPr>
        <sz val="11"/>
        <color indexed="8"/>
        <rFont val="Times New Roman"/>
        <family val="1"/>
      </rPr>
      <t xml:space="preserve">     </t>
    </r>
  </si>
  <si>
    <r>
      <t>某县粮食播种面积补贴额</t>
    </r>
    <r>
      <rPr>
        <sz val="11"/>
        <color indexed="8"/>
        <rFont val="Times New Roman"/>
        <family val="1"/>
      </rPr>
      <t>=</t>
    </r>
    <r>
      <rPr>
        <sz val="11"/>
        <color indexed="8"/>
        <rFont val="宋体"/>
        <family val="0"/>
      </rPr>
      <t>（全省补贴资金总额</t>
    </r>
    <r>
      <rPr>
        <sz val="11"/>
        <color indexed="8"/>
        <rFont val="Times New Roman"/>
        <family val="1"/>
      </rPr>
      <t>*40%/</t>
    </r>
    <r>
      <rPr>
        <sz val="11"/>
        <color indexed="8"/>
        <rFont val="宋体"/>
        <family val="0"/>
      </rPr>
      <t>全省粮食播种总面积）</t>
    </r>
    <r>
      <rPr>
        <sz val="11"/>
        <color indexed="8"/>
        <rFont val="Times New Roman"/>
        <family val="1"/>
      </rPr>
      <t>*2020</t>
    </r>
    <r>
      <rPr>
        <sz val="11"/>
        <color indexed="8"/>
        <rFont val="宋体"/>
        <family val="0"/>
      </rPr>
      <t>年该县粮食播种面积</t>
    </r>
  </si>
  <si>
    <r>
      <t>某县三年粮食平均产量补贴额</t>
    </r>
    <r>
      <rPr>
        <sz val="11"/>
        <color indexed="8"/>
        <rFont val="Times New Roman"/>
        <family val="1"/>
      </rPr>
      <t>=</t>
    </r>
    <r>
      <rPr>
        <sz val="11"/>
        <color indexed="8"/>
        <rFont val="宋体"/>
        <family val="0"/>
      </rPr>
      <t>（全省补贴资金总额</t>
    </r>
    <r>
      <rPr>
        <sz val="11"/>
        <color indexed="8"/>
        <rFont val="Times New Roman"/>
        <family val="1"/>
      </rPr>
      <t>*50%/</t>
    </r>
    <r>
      <rPr>
        <sz val="11"/>
        <color indexed="8"/>
        <rFont val="宋体"/>
        <family val="0"/>
      </rPr>
      <t>全省三年平均粮食产量）</t>
    </r>
    <r>
      <rPr>
        <sz val="11"/>
        <color indexed="8"/>
        <rFont val="Times New Roman"/>
        <family val="1"/>
      </rPr>
      <t>*</t>
    </r>
    <r>
      <rPr>
        <sz val="11"/>
        <color indexed="8"/>
        <rFont val="宋体"/>
        <family val="0"/>
      </rPr>
      <t>该县三年平均粮食产量</t>
    </r>
  </si>
  <si>
    <r>
      <t>某县粮食商品量补贴额</t>
    </r>
    <r>
      <rPr>
        <sz val="11"/>
        <color indexed="8"/>
        <rFont val="Times New Roman"/>
        <family val="1"/>
      </rPr>
      <t>=</t>
    </r>
    <r>
      <rPr>
        <sz val="11"/>
        <color indexed="8"/>
        <rFont val="宋体"/>
        <family val="0"/>
      </rPr>
      <t>（全省补贴资金总额</t>
    </r>
    <r>
      <rPr>
        <sz val="11"/>
        <color indexed="8"/>
        <rFont val="Times New Roman"/>
        <family val="1"/>
      </rPr>
      <t>*10%/</t>
    </r>
    <r>
      <rPr>
        <sz val="11"/>
        <color indexed="8"/>
        <rFont val="宋体"/>
        <family val="0"/>
      </rPr>
      <t>全省粮食商品总量）</t>
    </r>
    <r>
      <rPr>
        <sz val="11"/>
        <color indexed="8"/>
        <rFont val="Times New Roman"/>
        <family val="1"/>
      </rPr>
      <t>*</t>
    </r>
    <r>
      <rPr>
        <sz val="11"/>
        <color indexed="8"/>
        <rFont val="宋体"/>
        <family val="0"/>
      </rPr>
      <t>该县粮食商品量</t>
    </r>
  </si>
  <si>
    <r>
      <t>某县商品粮数额</t>
    </r>
    <r>
      <rPr>
        <sz val="11"/>
        <color indexed="8"/>
        <rFont val="Times New Roman"/>
        <family val="1"/>
      </rPr>
      <t>=</t>
    </r>
    <r>
      <rPr>
        <sz val="11"/>
        <color indexed="8"/>
        <rFont val="宋体"/>
        <family val="0"/>
      </rPr>
      <t>该县</t>
    </r>
    <r>
      <rPr>
        <sz val="11"/>
        <color indexed="8"/>
        <rFont val="Times New Roman"/>
        <family val="1"/>
      </rPr>
      <t>2020</t>
    </r>
    <r>
      <rPr>
        <sz val="11"/>
        <color indexed="8"/>
        <rFont val="宋体"/>
        <family val="0"/>
      </rPr>
      <t>年粮食产量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该县</t>
    </r>
    <r>
      <rPr>
        <sz val="11"/>
        <color indexed="8"/>
        <rFont val="Times New Roman"/>
        <family val="1"/>
      </rPr>
      <t>2020</t>
    </r>
    <r>
      <rPr>
        <sz val="11"/>
        <color indexed="8"/>
        <rFont val="宋体"/>
        <family val="0"/>
      </rPr>
      <t>年农业人口</t>
    </r>
    <r>
      <rPr>
        <sz val="11"/>
        <color indexed="8"/>
        <rFont val="Times New Roman"/>
        <family val="1"/>
      </rPr>
      <t>*949</t>
    </r>
    <r>
      <rPr>
        <sz val="11"/>
        <color indexed="8"/>
        <rFont val="宋体"/>
        <family val="0"/>
      </rPr>
      <t>斤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人</t>
    </r>
  </si>
  <si>
    <t>以上数据来源于统计部门三农普数据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</si>
</sst>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64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16"/>
      <color indexed="8"/>
      <name val="黑体"/>
      <family val="3"/>
    </font>
    <font>
      <sz val="20"/>
      <name val="方正小标宋简体"/>
      <family val="4"/>
    </font>
    <font>
      <sz val="20"/>
      <color indexed="10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宋体"/>
      <family val="0"/>
    </font>
    <font>
      <b/>
      <sz val="11"/>
      <name val="Times New Roman"/>
      <family val="1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20"/>
      <color rgb="FFFF0000"/>
      <name val="方正小标宋简体"/>
      <family val="4"/>
    </font>
    <font>
      <sz val="11"/>
      <color theme="1"/>
      <name val="宋体"/>
      <family val="0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6" fontId="56" fillId="0" borderId="0" xfId="0" applyNumberFormat="1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1" fillId="0" borderId="9" xfId="0" applyFont="1" applyBorder="1" applyAlignment="1" applyProtection="1">
      <alignment vertical="center"/>
      <protection/>
    </xf>
    <xf numFmtId="176" fontId="56" fillId="0" borderId="9" xfId="0" applyNumberFormat="1" applyFont="1" applyBorder="1" applyAlignment="1" applyProtection="1">
      <alignment/>
      <protection/>
    </xf>
    <xf numFmtId="177" fontId="56" fillId="0" borderId="9" xfId="0" applyNumberFormat="1" applyFont="1" applyBorder="1" applyAlignment="1" applyProtection="1">
      <alignment/>
      <protection/>
    </xf>
    <xf numFmtId="176" fontId="0" fillId="0" borderId="9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76" fontId="58" fillId="0" borderId="10" xfId="0" applyNumberFormat="1" applyFont="1" applyBorder="1" applyAlignment="1" applyProtection="1">
      <alignment horizontal="center" vertical="center" wrapText="1"/>
      <protection/>
    </xf>
    <xf numFmtId="177" fontId="58" fillId="0" borderId="10" xfId="0" applyNumberFormat="1" applyFont="1" applyBorder="1" applyAlignment="1" applyProtection="1">
      <alignment horizontal="center" vertical="center" wrapText="1"/>
      <protection/>
    </xf>
    <xf numFmtId="0" fontId="58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176" fontId="58" fillId="0" borderId="12" xfId="0" applyNumberFormat="1" applyFont="1" applyBorder="1" applyAlignment="1" applyProtection="1">
      <alignment horizontal="center" vertical="center" wrapText="1"/>
      <protection/>
    </xf>
    <xf numFmtId="177" fontId="58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11" xfId="0" applyFont="1" applyBorder="1" applyAlignment="1" applyProtection="1">
      <alignment horizontal="center" vertical="center" wrapText="1"/>
      <protection/>
    </xf>
    <xf numFmtId="0" fontId="58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176" fontId="59" fillId="0" borderId="11" xfId="0" applyNumberFormat="1" applyFont="1" applyBorder="1" applyAlignment="1" applyProtection="1">
      <alignment horizontal="center"/>
      <protection/>
    </xf>
    <xf numFmtId="178" fontId="59" fillId="0" borderId="11" xfId="0" applyNumberFormat="1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176" fontId="60" fillId="0" borderId="11" xfId="0" applyNumberFormat="1" applyFont="1" applyBorder="1" applyAlignment="1" applyProtection="1">
      <alignment horizontal="center"/>
      <protection/>
    </xf>
    <xf numFmtId="177" fontId="60" fillId="0" borderId="11" xfId="0" applyNumberFormat="1" applyFont="1" applyBorder="1" applyAlignment="1" applyProtection="1">
      <alignment horizontal="center"/>
      <protection/>
    </xf>
    <xf numFmtId="178" fontId="60" fillId="0" borderId="11" xfId="0" applyNumberFormat="1" applyFont="1" applyBorder="1" applyAlignment="1" applyProtection="1">
      <alignment horizontal="center"/>
      <protection/>
    </xf>
    <xf numFmtId="0" fontId="61" fillId="0" borderId="11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vertical="center" wrapText="1"/>
      <protection/>
    </xf>
    <xf numFmtId="178" fontId="12" fillId="0" borderId="11" xfId="0" applyNumberFormat="1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center"/>
      <protection/>
    </xf>
    <xf numFmtId="176" fontId="5" fillId="0" borderId="0" xfId="0" applyNumberFormat="1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176" fontId="7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178" fontId="15" fillId="0" borderId="11" xfId="0" applyNumberFormat="1" applyFont="1" applyBorder="1" applyAlignment="1" applyProtection="1">
      <alignment/>
      <protection/>
    </xf>
    <xf numFmtId="178" fontId="15" fillId="0" borderId="11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178" fontId="16" fillId="0" borderId="11" xfId="0" applyNumberFormat="1" applyFont="1" applyBorder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177" fontId="56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center" vertical="center"/>
      <protection/>
    </xf>
    <xf numFmtId="0" fontId="62" fillId="0" borderId="0" xfId="0" applyFont="1" applyAlignment="1" applyProtection="1">
      <alignment vertical="center"/>
      <protection/>
    </xf>
    <xf numFmtId="176" fontId="63" fillId="0" borderId="0" xfId="0" applyNumberFormat="1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0" fontId="63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178" fontId="12" fillId="0" borderId="13" xfId="0" applyNumberFormat="1" applyFont="1" applyBorder="1" applyAlignment="1" applyProtection="1">
      <alignment horizontal="center"/>
      <protection/>
    </xf>
    <xf numFmtId="178" fontId="15" fillId="0" borderId="13" xfId="0" applyNumberFormat="1" applyFont="1" applyBorder="1" applyAlignment="1" applyProtection="1">
      <alignment horizontal="center"/>
      <protection/>
    </xf>
    <xf numFmtId="178" fontId="12" fillId="0" borderId="14" xfId="0" applyNumberFormat="1" applyFont="1" applyBorder="1" applyAlignment="1" applyProtection="1">
      <alignment horizontal="center"/>
      <protection/>
    </xf>
    <xf numFmtId="178" fontId="15" fillId="0" borderId="15" xfId="0" applyNumberFormat="1" applyFont="1" applyBorder="1" applyAlignment="1" applyProtection="1">
      <alignment horizontal="center"/>
      <protection/>
    </xf>
    <xf numFmtId="177" fontId="56" fillId="0" borderId="0" xfId="0" applyNumberFormat="1" applyFont="1" applyBorder="1" applyAlignment="1" applyProtection="1">
      <alignment/>
      <protection/>
    </xf>
    <xf numFmtId="178" fontId="15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91"/>
  <sheetViews>
    <sheetView tabSelected="1" view="pageBreakPreview" zoomScaleSheetLayoutView="100" workbookViewId="0" topLeftCell="A1">
      <pane ySplit="7" topLeftCell="A86" activePane="bottomLeft" state="frozen"/>
      <selection pane="bottomLeft" activeCell="C4" sqref="C4:C6"/>
    </sheetView>
  </sheetViews>
  <sheetFormatPr defaultColWidth="9.00390625" defaultRowHeight="14.25"/>
  <cols>
    <col min="1" max="1" width="4.00390625" style="0" customWidth="1"/>
    <col min="2" max="2" width="9.625" style="3" customWidth="1"/>
    <col min="3" max="3" width="9.00390625" style="4" customWidth="1"/>
    <col min="4" max="4" width="8.75390625" style="5" customWidth="1"/>
    <col min="5" max="5" width="10.375" style="6" customWidth="1"/>
    <col min="6" max="7" width="11.50390625" style="0" customWidth="1"/>
    <col min="8" max="8" width="11.50390625" style="7" customWidth="1"/>
    <col min="9" max="9" width="9.75390625" style="5" customWidth="1"/>
    <col min="10" max="10" width="12.125" style="6" customWidth="1"/>
    <col min="11" max="11" width="11.625" style="6" customWidth="1"/>
    <col min="12" max="13" width="12.875" style="6" customWidth="1"/>
    <col min="14" max="14" width="13.625" style="6" hidden="1" customWidth="1"/>
    <col min="15" max="15" width="9.00390625" style="2" hidden="1" customWidth="1"/>
    <col min="16" max="27" width="9.00390625" style="2" customWidth="1"/>
  </cols>
  <sheetData>
    <row r="1" spans="1:8" ht="27.75" customHeight="1">
      <c r="A1" s="8" t="s">
        <v>0</v>
      </c>
      <c r="B1" s="9"/>
      <c r="F1" s="2"/>
      <c r="G1" s="2"/>
      <c r="H1" s="5"/>
    </row>
    <row r="2" spans="1:15" ht="28.5" customHeight="1">
      <c r="A2" s="10" t="s">
        <v>1</v>
      </c>
      <c r="B2" s="10"/>
      <c r="C2" s="11"/>
      <c r="D2" s="11"/>
      <c r="E2" s="10"/>
      <c r="F2" s="10"/>
      <c r="G2" s="10"/>
      <c r="H2" s="11"/>
      <c r="I2" s="11"/>
      <c r="J2" s="10"/>
      <c r="K2" s="10"/>
      <c r="L2" s="10"/>
      <c r="M2" s="44"/>
      <c r="N2" s="44"/>
      <c r="O2" s="10"/>
    </row>
    <row r="3" spans="1:14" ht="15" customHeight="1">
      <c r="A3" s="2"/>
      <c r="B3" s="12"/>
      <c r="C3" s="13"/>
      <c r="D3" s="14"/>
      <c r="E3" s="15"/>
      <c r="F3" s="16"/>
      <c r="G3" s="16"/>
      <c r="H3" s="17"/>
      <c r="K3" s="45" t="s">
        <v>2</v>
      </c>
      <c r="L3" s="45"/>
      <c r="N3" s="15"/>
    </row>
    <row r="4" spans="1:15" ht="32.25" customHeight="1">
      <c r="A4" s="18" t="s">
        <v>3</v>
      </c>
      <c r="B4" s="19" t="s">
        <v>4</v>
      </c>
      <c r="C4" s="20" t="s">
        <v>5</v>
      </c>
      <c r="D4" s="21" t="s">
        <v>6</v>
      </c>
      <c r="E4" s="20" t="s">
        <v>7</v>
      </c>
      <c r="F4" s="22" t="s">
        <v>8</v>
      </c>
      <c r="G4" s="22"/>
      <c r="H4" s="22"/>
      <c r="I4" s="22"/>
      <c r="J4" s="46" t="s">
        <v>9</v>
      </c>
      <c r="K4" s="46"/>
      <c r="L4" s="46"/>
      <c r="M4" s="46" t="s">
        <v>10</v>
      </c>
      <c r="N4" s="46" t="s">
        <v>11</v>
      </c>
      <c r="O4" s="47" t="s">
        <v>12</v>
      </c>
    </row>
    <row r="5" spans="1:15" ht="14.25" customHeight="1">
      <c r="A5" s="23"/>
      <c r="B5" s="24"/>
      <c r="C5" s="25"/>
      <c r="D5" s="26"/>
      <c r="E5" s="25"/>
      <c r="F5" s="27" t="s">
        <v>13</v>
      </c>
      <c r="G5" s="28" t="s">
        <v>14</v>
      </c>
      <c r="H5" s="27" t="s">
        <v>15</v>
      </c>
      <c r="I5" s="27" t="s">
        <v>16</v>
      </c>
      <c r="J5" s="46" t="s">
        <v>17</v>
      </c>
      <c r="K5" s="46" t="s">
        <v>18</v>
      </c>
      <c r="L5" s="46" t="s">
        <v>19</v>
      </c>
      <c r="M5" s="46"/>
      <c r="N5" s="46"/>
      <c r="O5" s="47"/>
    </row>
    <row r="6" spans="1:15" ht="27" customHeight="1">
      <c r="A6" s="23"/>
      <c r="B6" s="24"/>
      <c r="C6" s="25"/>
      <c r="D6" s="26"/>
      <c r="E6" s="25"/>
      <c r="F6" s="27"/>
      <c r="G6" s="28"/>
      <c r="H6" s="27"/>
      <c r="I6" s="27"/>
      <c r="J6" s="46"/>
      <c r="K6" s="46"/>
      <c r="L6" s="46"/>
      <c r="M6" s="46"/>
      <c r="N6" s="46"/>
      <c r="O6" s="47"/>
    </row>
    <row r="7" spans="1:15" ht="20.25" customHeight="1">
      <c r="A7" s="23"/>
      <c r="B7" s="29" t="s">
        <v>20</v>
      </c>
      <c r="C7" s="30">
        <f aca="true" t="shared" si="0" ref="C7:I7">SUM(C8:C95)</f>
        <v>3957.142505285715</v>
      </c>
      <c r="D7" s="30">
        <f t="shared" si="0"/>
        <v>2058.659999999999</v>
      </c>
      <c r="E7" s="31">
        <f t="shared" si="0"/>
        <v>764993.1885463583</v>
      </c>
      <c r="F7" s="31">
        <f t="shared" si="0"/>
        <v>2343760.421831113</v>
      </c>
      <c r="G7" s="31">
        <f t="shared" si="0"/>
        <v>2404178.318873648</v>
      </c>
      <c r="H7" s="31">
        <f t="shared" si="0"/>
        <v>2324977.605868012</v>
      </c>
      <c r="I7" s="31">
        <f t="shared" si="0"/>
        <v>2302125.340751679</v>
      </c>
      <c r="J7" s="48">
        <v>130627</v>
      </c>
      <c r="K7" s="48">
        <v>26125</v>
      </c>
      <c r="L7" s="48">
        <v>104502</v>
      </c>
      <c r="M7" s="49">
        <f>J7+K7+L7</f>
        <v>261254</v>
      </c>
      <c r="N7" s="49" t="e">
        <f>M7+#REF!</f>
        <v>#REF!</v>
      </c>
      <c r="O7" s="50"/>
    </row>
    <row r="8" spans="1:15" ht="20.25" customHeight="1">
      <c r="A8" s="32">
        <v>1</v>
      </c>
      <c r="B8" s="33" t="s">
        <v>21</v>
      </c>
      <c r="C8" s="34">
        <v>39.86</v>
      </c>
      <c r="D8" s="35">
        <v>0</v>
      </c>
      <c r="E8" s="36">
        <f>G8-D8*949</f>
        <v>16591.48</v>
      </c>
      <c r="F8" s="31">
        <f aca="true" t="shared" si="1" ref="F8:F38">(G8+H8+I8)/3</f>
        <v>16343.826666666666</v>
      </c>
      <c r="G8" s="36">
        <v>16591.48</v>
      </c>
      <c r="H8" s="36">
        <v>15720</v>
      </c>
      <c r="I8" s="36">
        <v>16720</v>
      </c>
      <c r="J8" s="39">
        <v>911</v>
      </c>
      <c r="K8" s="39">
        <v>567</v>
      </c>
      <c r="L8" s="39">
        <v>1053</v>
      </c>
      <c r="M8" s="49">
        <f>J8+K8+L8</f>
        <v>2531</v>
      </c>
      <c r="N8" s="49" t="e">
        <f>M8+#REF!</f>
        <v>#REF!</v>
      </c>
      <c r="O8" s="51"/>
    </row>
    <row r="9" spans="1:15" ht="20.25" customHeight="1">
      <c r="A9" s="32">
        <v>2</v>
      </c>
      <c r="B9" s="33" t="s">
        <v>22</v>
      </c>
      <c r="C9" s="34">
        <v>35.9</v>
      </c>
      <c r="D9" s="35">
        <v>0</v>
      </c>
      <c r="E9" s="36">
        <f aca="true" t="shared" si="2" ref="E9:E40">G9-D9*949</f>
        <v>34288.15526</v>
      </c>
      <c r="F9" s="31">
        <f t="shared" si="1"/>
        <v>32142.779016079352</v>
      </c>
      <c r="G9" s="36">
        <v>34288.15526</v>
      </c>
      <c r="H9" s="36">
        <v>29259.60970127999</v>
      </c>
      <c r="I9" s="36">
        <v>32880.57208695806</v>
      </c>
      <c r="J9" s="39">
        <v>1791</v>
      </c>
      <c r="K9" s="39">
        <v>1170</v>
      </c>
      <c r="L9" s="39">
        <v>948</v>
      </c>
      <c r="M9" s="49">
        <f aca="true" t="shared" si="3" ref="M9:M40">J9+K9+L9</f>
        <v>3909</v>
      </c>
      <c r="N9" s="49" t="e">
        <f>M9+#REF!</f>
        <v>#REF!</v>
      </c>
      <c r="O9" s="51"/>
    </row>
    <row r="10" spans="1:15" ht="20.25" customHeight="1">
      <c r="A10" s="32">
        <v>3</v>
      </c>
      <c r="B10" s="33" t="s">
        <v>23</v>
      </c>
      <c r="C10" s="34">
        <v>6.05</v>
      </c>
      <c r="D10" s="35">
        <v>13.84</v>
      </c>
      <c r="E10" s="36">
        <v>0</v>
      </c>
      <c r="F10" s="31">
        <f t="shared" si="1"/>
        <v>3222.7000000000003</v>
      </c>
      <c r="G10" s="36">
        <v>3076.3</v>
      </c>
      <c r="H10" s="36">
        <v>3020.8</v>
      </c>
      <c r="I10" s="36">
        <v>3570.9999999999995</v>
      </c>
      <c r="J10" s="39">
        <v>180</v>
      </c>
      <c r="K10" s="39">
        <f aca="true" t="shared" si="4" ref="K9:K40">E10*261254*0.1/764993</f>
        <v>0</v>
      </c>
      <c r="L10" s="39">
        <v>160</v>
      </c>
      <c r="M10" s="49">
        <f t="shared" si="3"/>
        <v>340</v>
      </c>
      <c r="N10" s="49" t="e">
        <f>M10+#REF!</f>
        <v>#REF!</v>
      </c>
      <c r="O10" s="51"/>
    </row>
    <row r="11" spans="1:15" ht="19.5" customHeight="1">
      <c r="A11" s="32">
        <v>4</v>
      </c>
      <c r="B11" s="37" t="s">
        <v>24</v>
      </c>
      <c r="C11" s="34">
        <v>0.09</v>
      </c>
      <c r="D11" s="35">
        <v>1.57</v>
      </c>
      <c r="E11" s="36">
        <v>0</v>
      </c>
      <c r="F11" s="31">
        <f t="shared" si="1"/>
        <v>41.32</v>
      </c>
      <c r="G11" s="36">
        <v>65.66</v>
      </c>
      <c r="H11" s="36">
        <v>58.3</v>
      </c>
      <c r="I11" s="36">
        <v>0</v>
      </c>
      <c r="J11" s="39">
        <v>2</v>
      </c>
      <c r="K11" s="39">
        <f t="shared" si="4"/>
        <v>0</v>
      </c>
      <c r="L11" s="39">
        <v>2</v>
      </c>
      <c r="M11" s="49">
        <f t="shared" si="3"/>
        <v>4</v>
      </c>
      <c r="N11" s="49" t="e">
        <f>M11+#REF!</f>
        <v>#REF!</v>
      </c>
      <c r="O11" s="51"/>
    </row>
    <row r="12" spans="1:15" ht="20.25" customHeight="1">
      <c r="A12" s="32">
        <v>5</v>
      </c>
      <c r="B12" s="38" t="s">
        <v>25</v>
      </c>
      <c r="C12" s="34">
        <v>1.33</v>
      </c>
      <c r="D12" s="35">
        <v>8.97</v>
      </c>
      <c r="E12" s="36">
        <v>0</v>
      </c>
      <c r="F12" s="31">
        <f t="shared" si="1"/>
        <v>808.6173333333332</v>
      </c>
      <c r="G12" s="39">
        <v>717.5</v>
      </c>
      <c r="H12" s="36">
        <v>739.352</v>
      </c>
      <c r="I12" s="36">
        <v>969</v>
      </c>
      <c r="J12" s="39">
        <v>45</v>
      </c>
      <c r="K12" s="39">
        <f t="shared" si="4"/>
        <v>0</v>
      </c>
      <c r="L12" s="39">
        <v>35</v>
      </c>
      <c r="M12" s="49">
        <f t="shared" si="3"/>
        <v>80</v>
      </c>
      <c r="N12" s="49" t="e">
        <f>M12+#REF!</f>
        <v>#REF!</v>
      </c>
      <c r="O12" s="51"/>
    </row>
    <row r="13" spans="1:15" ht="20.25" customHeight="1">
      <c r="A13" s="32">
        <v>6</v>
      </c>
      <c r="B13" s="40" t="s">
        <v>26</v>
      </c>
      <c r="C13" s="34">
        <v>0.54</v>
      </c>
      <c r="D13" s="35">
        <v>5.08</v>
      </c>
      <c r="E13" s="36">
        <v>0</v>
      </c>
      <c r="F13" s="31">
        <f t="shared" si="1"/>
        <v>283.86066666666665</v>
      </c>
      <c r="G13" s="39">
        <v>279.782</v>
      </c>
      <c r="H13" s="36">
        <v>284.622</v>
      </c>
      <c r="I13" s="36">
        <v>287.17799999999994</v>
      </c>
      <c r="J13" s="39">
        <v>16</v>
      </c>
      <c r="K13" s="39">
        <f t="shared" si="4"/>
        <v>0</v>
      </c>
      <c r="L13" s="39">
        <v>14</v>
      </c>
      <c r="M13" s="49">
        <f t="shared" si="3"/>
        <v>30</v>
      </c>
      <c r="N13" s="49" t="e">
        <f>M13+#REF!</f>
        <v>#REF!</v>
      </c>
      <c r="O13" s="51"/>
    </row>
    <row r="14" spans="1:15" ht="20.25" customHeight="1">
      <c r="A14" s="32">
        <v>7</v>
      </c>
      <c r="B14" s="40" t="s">
        <v>27</v>
      </c>
      <c r="C14" s="34">
        <v>1.65</v>
      </c>
      <c r="D14" s="35">
        <v>4.55</v>
      </c>
      <c r="E14" s="36">
        <v>0</v>
      </c>
      <c r="F14" s="31">
        <f t="shared" si="1"/>
        <v>857.8933333333334</v>
      </c>
      <c r="G14" s="39">
        <v>1000.28</v>
      </c>
      <c r="H14" s="36">
        <v>879.2</v>
      </c>
      <c r="I14" s="36">
        <v>694.2</v>
      </c>
      <c r="J14" s="39">
        <v>48</v>
      </c>
      <c r="K14" s="39">
        <f t="shared" si="4"/>
        <v>0</v>
      </c>
      <c r="L14" s="39">
        <v>44</v>
      </c>
      <c r="M14" s="49">
        <f t="shared" si="3"/>
        <v>92</v>
      </c>
      <c r="N14" s="49" t="e">
        <f>M14+#REF!</f>
        <v>#REF!</v>
      </c>
      <c r="O14" s="51"/>
    </row>
    <row r="15" spans="1:27" s="1" customFormat="1" ht="20.25" customHeight="1">
      <c r="A15" s="32">
        <v>8</v>
      </c>
      <c r="B15" s="40" t="s">
        <v>28</v>
      </c>
      <c r="C15" s="34">
        <v>61.21</v>
      </c>
      <c r="D15" s="35">
        <v>34.63</v>
      </c>
      <c r="E15" s="36">
        <v>0</v>
      </c>
      <c r="F15" s="31">
        <f t="shared" si="1"/>
        <v>27096.266000000003</v>
      </c>
      <c r="G15" s="39">
        <v>30230.662</v>
      </c>
      <c r="H15" s="36">
        <v>26995.536</v>
      </c>
      <c r="I15" s="36">
        <v>24062.6</v>
      </c>
      <c r="J15" s="39">
        <v>1510</v>
      </c>
      <c r="K15" s="39">
        <f t="shared" si="4"/>
        <v>0</v>
      </c>
      <c r="L15" s="39">
        <v>1616</v>
      </c>
      <c r="M15" s="49">
        <f t="shared" si="3"/>
        <v>3126</v>
      </c>
      <c r="N15" s="49" t="e">
        <f>M15+#REF!</f>
        <v>#REF!</v>
      </c>
      <c r="O15" s="51" t="s">
        <v>29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1" customFormat="1" ht="20.25" customHeight="1">
      <c r="A16" s="32">
        <v>9</v>
      </c>
      <c r="B16" s="40" t="s">
        <v>30</v>
      </c>
      <c r="C16" s="34">
        <v>9.46</v>
      </c>
      <c r="D16" s="35">
        <v>11.91</v>
      </c>
      <c r="E16" s="36">
        <v>0</v>
      </c>
      <c r="F16" s="31">
        <f t="shared" si="1"/>
        <v>4737.799999999999</v>
      </c>
      <c r="G16" s="39">
        <v>4924.4</v>
      </c>
      <c r="H16" s="36">
        <v>4552.799999999999</v>
      </c>
      <c r="I16" s="36">
        <v>4736.2</v>
      </c>
      <c r="J16" s="39">
        <v>264</v>
      </c>
      <c r="K16" s="39">
        <f t="shared" si="4"/>
        <v>0</v>
      </c>
      <c r="L16" s="39">
        <v>250</v>
      </c>
      <c r="M16" s="49">
        <f t="shared" si="3"/>
        <v>514</v>
      </c>
      <c r="N16" s="49" t="e">
        <f>M16+#REF!</f>
        <v>#REF!</v>
      </c>
      <c r="O16" s="51" t="s">
        <v>29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s="1" customFormat="1" ht="20.25" customHeight="1">
      <c r="A17" s="32">
        <v>10</v>
      </c>
      <c r="B17" s="40" t="s">
        <v>31</v>
      </c>
      <c r="C17" s="34">
        <v>44.7</v>
      </c>
      <c r="D17" s="35">
        <v>39.58</v>
      </c>
      <c r="E17" s="36">
        <v>0</v>
      </c>
      <c r="F17" s="31">
        <f t="shared" si="1"/>
        <v>25446.544183418184</v>
      </c>
      <c r="G17" s="39">
        <v>26987.0697146</v>
      </c>
      <c r="H17" s="36">
        <v>24131.381635654543</v>
      </c>
      <c r="I17" s="36">
        <v>25221.1812</v>
      </c>
      <c r="J17" s="39">
        <v>1418</v>
      </c>
      <c r="K17" s="39">
        <f t="shared" si="4"/>
        <v>0</v>
      </c>
      <c r="L17" s="39">
        <v>1180</v>
      </c>
      <c r="M17" s="49">
        <f t="shared" si="3"/>
        <v>2598</v>
      </c>
      <c r="N17" s="49" t="e">
        <f>M17+#REF!</f>
        <v>#REF!</v>
      </c>
      <c r="O17" s="51" t="s">
        <v>29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15" s="2" customFormat="1" ht="20.25" customHeight="1">
      <c r="A18" s="32">
        <v>11</v>
      </c>
      <c r="B18" s="41" t="s">
        <v>32</v>
      </c>
      <c r="C18" s="34">
        <v>4.84</v>
      </c>
      <c r="D18" s="35">
        <v>2.12</v>
      </c>
      <c r="E18" s="36">
        <f t="shared" si="2"/>
        <v>3691.6739992391194</v>
      </c>
      <c r="F18" s="31">
        <f t="shared" si="1"/>
        <v>4595.851333079707</v>
      </c>
      <c r="G18" s="39">
        <v>5703.55399923912</v>
      </c>
      <c r="H18" s="36">
        <v>4244</v>
      </c>
      <c r="I18" s="36">
        <v>3840.0000000000005</v>
      </c>
      <c r="J18" s="39">
        <v>256</v>
      </c>
      <c r="K18" s="39">
        <v>126</v>
      </c>
      <c r="L18" s="39">
        <v>128</v>
      </c>
      <c r="M18" s="49">
        <f t="shared" si="3"/>
        <v>510</v>
      </c>
      <c r="N18" s="49" t="e">
        <f>M18+#REF!</f>
        <v>#REF!</v>
      </c>
      <c r="O18" s="51"/>
    </row>
    <row r="19" spans="1:15" s="2" customFormat="1" ht="20.25" customHeight="1">
      <c r="A19" s="32">
        <v>12</v>
      </c>
      <c r="B19" s="40" t="s">
        <v>33</v>
      </c>
      <c r="C19" s="34">
        <v>19.05</v>
      </c>
      <c r="D19" s="35">
        <v>4.82</v>
      </c>
      <c r="E19" s="36">
        <f t="shared" si="2"/>
        <v>15843.82</v>
      </c>
      <c r="F19" s="31">
        <f t="shared" si="1"/>
        <v>19801.2</v>
      </c>
      <c r="G19" s="39">
        <v>20418</v>
      </c>
      <c r="H19" s="36">
        <v>19385.600000000002</v>
      </c>
      <c r="I19" s="36">
        <v>19599.999999999996</v>
      </c>
      <c r="J19" s="39">
        <v>1104</v>
      </c>
      <c r="K19" s="39">
        <v>540</v>
      </c>
      <c r="L19" s="39">
        <v>503</v>
      </c>
      <c r="M19" s="49">
        <f t="shared" si="3"/>
        <v>2147</v>
      </c>
      <c r="N19" s="49" t="e">
        <f>M19+#REF!</f>
        <v>#REF!</v>
      </c>
      <c r="O19" s="51"/>
    </row>
    <row r="20" spans="1:15" s="2" customFormat="1" ht="20.25" customHeight="1">
      <c r="A20" s="32">
        <v>13</v>
      </c>
      <c r="B20" s="40" t="s">
        <v>34</v>
      </c>
      <c r="C20" s="34">
        <v>72.11</v>
      </c>
      <c r="D20" s="35">
        <v>18.88</v>
      </c>
      <c r="E20" s="36">
        <f t="shared" si="2"/>
        <v>50944.880000000005</v>
      </c>
      <c r="F20" s="31">
        <f t="shared" si="1"/>
        <v>65870.93333333333</v>
      </c>
      <c r="G20" s="39">
        <v>68862</v>
      </c>
      <c r="H20" s="36">
        <v>61990.8</v>
      </c>
      <c r="I20" s="36">
        <v>66759.99999999999</v>
      </c>
      <c r="J20" s="39">
        <v>3671</v>
      </c>
      <c r="K20" s="52">
        <v>1740</v>
      </c>
      <c r="L20" s="39">
        <v>1904</v>
      </c>
      <c r="M20" s="49">
        <f t="shared" si="3"/>
        <v>7315</v>
      </c>
      <c r="N20" s="49" t="e">
        <f>M20+#REF!</f>
        <v>#REF!</v>
      </c>
      <c r="O20" s="51"/>
    </row>
    <row r="21" spans="1:15" s="2" customFormat="1" ht="20.25" customHeight="1">
      <c r="A21" s="32">
        <v>14</v>
      </c>
      <c r="B21" s="42" t="s">
        <v>35</v>
      </c>
      <c r="C21" s="34">
        <v>5.85</v>
      </c>
      <c r="D21" s="35">
        <v>6.93</v>
      </c>
      <c r="E21" s="36">
        <v>0</v>
      </c>
      <c r="F21" s="31">
        <f t="shared" si="1"/>
        <v>4549.648992011281</v>
      </c>
      <c r="G21" s="39">
        <v>4563.3677490011</v>
      </c>
      <c r="H21" s="36">
        <v>4692</v>
      </c>
      <c r="I21" s="36">
        <v>4393.579227032745</v>
      </c>
      <c r="J21" s="39">
        <v>254</v>
      </c>
      <c r="K21" s="39">
        <f t="shared" si="4"/>
        <v>0</v>
      </c>
      <c r="L21" s="39">
        <v>154</v>
      </c>
      <c r="M21" s="49">
        <f t="shared" si="3"/>
        <v>408</v>
      </c>
      <c r="N21" s="49" t="e">
        <f>M21+#REF!</f>
        <v>#REF!</v>
      </c>
      <c r="O21" s="51"/>
    </row>
    <row r="22" spans="1:15" s="2" customFormat="1" ht="20.25" customHeight="1">
      <c r="A22" s="32">
        <v>15</v>
      </c>
      <c r="B22" s="42" t="s">
        <v>36</v>
      </c>
      <c r="C22" s="34">
        <v>22.91</v>
      </c>
      <c r="D22" s="35">
        <v>10.22</v>
      </c>
      <c r="E22" s="36">
        <f t="shared" si="2"/>
        <v>1010.0271481586187</v>
      </c>
      <c r="F22" s="31">
        <f t="shared" si="1"/>
        <v>10164.630163847703</v>
      </c>
      <c r="G22" s="39">
        <v>10708.80714815862</v>
      </c>
      <c r="H22" s="36">
        <v>9961.599999999999</v>
      </c>
      <c r="I22" s="36">
        <v>9823.483343384492</v>
      </c>
      <c r="J22" s="39">
        <v>567</v>
      </c>
      <c r="K22" s="39">
        <v>34</v>
      </c>
      <c r="L22" s="39">
        <v>605</v>
      </c>
      <c r="M22" s="49">
        <f t="shared" si="3"/>
        <v>1206</v>
      </c>
      <c r="N22" s="49" t="e">
        <f>M22+#REF!</f>
        <v>#REF!</v>
      </c>
      <c r="O22" s="51"/>
    </row>
    <row r="23" spans="1:27" s="1" customFormat="1" ht="20.25" customHeight="1">
      <c r="A23" s="32">
        <v>16</v>
      </c>
      <c r="B23" s="42" t="s">
        <v>37</v>
      </c>
      <c r="C23" s="34">
        <v>79.13</v>
      </c>
      <c r="D23" s="35">
        <v>44.39</v>
      </c>
      <c r="E23" s="36">
        <f t="shared" si="2"/>
        <v>79.58107723879948</v>
      </c>
      <c r="F23" s="31">
        <f t="shared" si="1"/>
        <v>43418.587994305584</v>
      </c>
      <c r="G23" s="39">
        <v>42205.6910772388</v>
      </c>
      <c r="H23" s="36">
        <v>43116</v>
      </c>
      <c r="I23" s="36">
        <v>44934.07290567797</v>
      </c>
      <c r="J23" s="39">
        <v>2420</v>
      </c>
      <c r="K23" s="39">
        <v>3</v>
      </c>
      <c r="L23" s="39">
        <v>2090</v>
      </c>
      <c r="M23" s="49">
        <f t="shared" si="3"/>
        <v>4513</v>
      </c>
      <c r="N23" s="49" t="e">
        <f>M23+#REF!</f>
        <v>#REF!</v>
      </c>
      <c r="O23" s="51" t="s">
        <v>29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s="1" customFormat="1" ht="20.25" customHeight="1">
      <c r="A24" s="32">
        <v>17</v>
      </c>
      <c r="B24" s="42" t="s">
        <v>38</v>
      </c>
      <c r="C24" s="34">
        <v>230.7</v>
      </c>
      <c r="D24" s="35">
        <v>50.28</v>
      </c>
      <c r="E24" s="36">
        <f t="shared" si="2"/>
        <v>51067.0121324566</v>
      </c>
      <c r="F24" s="31">
        <f t="shared" si="1"/>
        <v>92377.20040731599</v>
      </c>
      <c r="G24" s="39">
        <v>98782.7321324566</v>
      </c>
      <c r="H24" s="36">
        <v>93503.74542000002</v>
      </c>
      <c r="I24" s="36">
        <v>84845.12366949137</v>
      </c>
      <c r="J24" s="39">
        <v>5149</v>
      </c>
      <c r="K24" s="39">
        <v>1744</v>
      </c>
      <c r="L24" s="39">
        <v>6092</v>
      </c>
      <c r="M24" s="49">
        <f t="shared" si="3"/>
        <v>12985</v>
      </c>
      <c r="N24" s="49" t="e">
        <f>M24+#REF!</f>
        <v>#REF!</v>
      </c>
      <c r="O24" s="51" t="s">
        <v>29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s="1" customFormat="1" ht="20.25" customHeight="1">
      <c r="A25" s="32">
        <v>18</v>
      </c>
      <c r="B25" s="42" t="s">
        <v>39</v>
      </c>
      <c r="C25" s="34">
        <v>55.93</v>
      </c>
      <c r="D25" s="35">
        <v>15.93</v>
      </c>
      <c r="E25" s="36">
        <f t="shared" si="2"/>
        <v>26433.792617266</v>
      </c>
      <c r="F25" s="31">
        <f t="shared" si="1"/>
        <v>43027.04319208134</v>
      </c>
      <c r="G25" s="39">
        <v>41551.362617266</v>
      </c>
      <c r="H25" s="36">
        <v>41692</v>
      </c>
      <c r="I25" s="36">
        <v>45837.76695897803</v>
      </c>
      <c r="J25" s="39">
        <v>2398</v>
      </c>
      <c r="K25" s="39">
        <v>903</v>
      </c>
      <c r="L25" s="39">
        <v>1477</v>
      </c>
      <c r="M25" s="49">
        <f t="shared" si="3"/>
        <v>4778</v>
      </c>
      <c r="N25" s="49" t="e">
        <f>M25+#REF!</f>
        <v>#REF!</v>
      </c>
      <c r="O25" s="51" t="s">
        <v>29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15" s="2" customFormat="1" ht="20.25" customHeight="1">
      <c r="A26" s="32">
        <v>19</v>
      </c>
      <c r="B26" s="42" t="s">
        <v>40</v>
      </c>
      <c r="C26" s="34">
        <v>72.9</v>
      </c>
      <c r="D26" s="35">
        <v>46.85</v>
      </c>
      <c r="E26" s="36">
        <v>0</v>
      </c>
      <c r="F26" s="31">
        <f t="shared" si="1"/>
        <v>42057.73011657077</v>
      </c>
      <c r="G26" s="39">
        <v>43532.02</v>
      </c>
      <c r="H26" s="36">
        <v>42520</v>
      </c>
      <c r="I26" s="36">
        <v>40121.170349712316</v>
      </c>
      <c r="J26" s="39">
        <v>2344</v>
      </c>
      <c r="K26" s="39">
        <f t="shared" si="4"/>
        <v>0</v>
      </c>
      <c r="L26" s="39">
        <v>1925</v>
      </c>
      <c r="M26" s="49">
        <f t="shared" si="3"/>
        <v>4269</v>
      </c>
      <c r="N26" s="49" t="e">
        <f>M26+#REF!</f>
        <v>#REF!</v>
      </c>
      <c r="O26" s="51"/>
    </row>
    <row r="27" spans="1:27" s="1" customFormat="1" ht="20.25" customHeight="1">
      <c r="A27" s="32">
        <v>20</v>
      </c>
      <c r="B27" s="42" t="s">
        <v>41</v>
      </c>
      <c r="C27" s="34">
        <v>63.85</v>
      </c>
      <c r="D27" s="35">
        <v>48.14</v>
      </c>
      <c r="E27" s="36">
        <v>0</v>
      </c>
      <c r="F27" s="31">
        <f t="shared" si="1"/>
        <v>35673.790580017645</v>
      </c>
      <c r="G27" s="39">
        <v>38034.340000000004</v>
      </c>
      <c r="H27" s="36">
        <v>36149.799999999996</v>
      </c>
      <c r="I27" s="36">
        <v>32837.23174005294</v>
      </c>
      <c r="J27" s="39">
        <v>1988</v>
      </c>
      <c r="K27" s="39">
        <f t="shared" si="4"/>
        <v>0</v>
      </c>
      <c r="L27" s="39">
        <v>1686</v>
      </c>
      <c r="M27" s="49">
        <f t="shared" si="3"/>
        <v>3674</v>
      </c>
      <c r="N27" s="49" t="e">
        <f>M27+#REF!</f>
        <v>#REF!</v>
      </c>
      <c r="O27" s="51" t="s">
        <v>29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s="1" customFormat="1" ht="20.25" customHeight="1">
      <c r="A28" s="32">
        <v>21</v>
      </c>
      <c r="B28" s="42" t="s">
        <v>42</v>
      </c>
      <c r="C28" s="34">
        <v>67.40494</v>
      </c>
      <c r="D28" s="35">
        <v>28.9</v>
      </c>
      <c r="E28" s="36">
        <f t="shared" si="2"/>
        <v>8630.500000000007</v>
      </c>
      <c r="F28" s="31">
        <f t="shared" si="1"/>
        <v>34732.01377700926</v>
      </c>
      <c r="G28" s="39">
        <v>36056.600000000006</v>
      </c>
      <c r="H28" s="36">
        <v>34820</v>
      </c>
      <c r="I28" s="36">
        <v>33319.44133102778</v>
      </c>
      <c r="J28" s="39">
        <v>1936</v>
      </c>
      <c r="K28" s="39">
        <v>295</v>
      </c>
      <c r="L28" s="39">
        <v>1780</v>
      </c>
      <c r="M28" s="49">
        <f t="shared" si="3"/>
        <v>4011</v>
      </c>
      <c r="N28" s="49" t="e">
        <f>M28+#REF!</f>
        <v>#REF!</v>
      </c>
      <c r="O28" s="51" t="s">
        <v>29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s="1" customFormat="1" ht="20.25" customHeight="1">
      <c r="A29" s="32">
        <v>22</v>
      </c>
      <c r="B29" s="42" t="s">
        <v>43</v>
      </c>
      <c r="C29" s="34">
        <v>84.2095</v>
      </c>
      <c r="D29" s="35">
        <v>53.01</v>
      </c>
      <c r="E29" s="36">
        <v>0</v>
      </c>
      <c r="F29" s="31">
        <f t="shared" si="1"/>
        <v>41817.86466647126</v>
      </c>
      <c r="G29" s="39">
        <v>43268.7717024494</v>
      </c>
      <c r="H29" s="36">
        <v>42000</v>
      </c>
      <c r="I29" s="36">
        <v>40184.822296964376</v>
      </c>
      <c r="J29" s="39">
        <v>2331</v>
      </c>
      <c r="K29" s="39">
        <f t="shared" si="4"/>
        <v>0</v>
      </c>
      <c r="L29" s="39">
        <v>2224</v>
      </c>
      <c r="M29" s="49">
        <f t="shared" si="3"/>
        <v>4555</v>
      </c>
      <c r="N29" s="49" t="e">
        <f>M29+#REF!</f>
        <v>#REF!</v>
      </c>
      <c r="O29" s="51" t="s">
        <v>29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s="1" customFormat="1" ht="20.25" customHeight="1">
      <c r="A30" s="32">
        <v>23</v>
      </c>
      <c r="B30" s="42" t="s">
        <v>44</v>
      </c>
      <c r="C30" s="34">
        <v>75.66</v>
      </c>
      <c r="D30" s="35">
        <v>55.61</v>
      </c>
      <c r="E30" s="36">
        <v>0</v>
      </c>
      <c r="F30" s="31">
        <f t="shared" si="1"/>
        <v>37991.49640670041</v>
      </c>
      <c r="G30" s="39">
        <v>39651.146</v>
      </c>
      <c r="H30" s="36">
        <v>38130.200000000004</v>
      </c>
      <c r="I30" s="36">
        <v>36193.14322010124</v>
      </c>
      <c r="J30" s="39">
        <v>2117</v>
      </c>
      <c r="K30" s="39">
        <f t="shared" si="4"/>
        <v>0</v>
      </c>
      <c r="L30" s="39">
        <v>1998</v>
      </c>
      <c r="M30" s="49">
        <f t="shared" si="3"/>
        <v>4115</v>
      </c>
      <c r="N30" s="49" t="e">
        <f>M30+#REF!</f>
        <v>#REF!</v>
      </c>
      <c r="O30" s="51" t="s">
        <v>29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s="1" customFormat="1" ht="20.25" customHeight="1">
      <c r="A31" s="32">
        <v>24</v>
      </c>
      <c r="B31" s="42" t="s">
        <v>45</v>
      </c>
      <c r="C31" s="34">
        <v>63.80574</v>
      </c>
      <c r="D31" s="35">
        <v>42.4</v>
      </c>
      <c r="E31" s="36">
        <v>0</v>
      </c>
      <c r="F31" s="31">
        <f t="shared" si="1"/>
        <v>27618.811453385377</v>
      </c>
      <c r="G31" s="39">
        <v>29006.68</v>
      </c>
      <c r="H31" s="36">
        <v>27920</v>
      </c>
      <c r="I31" s="36">
        <v>25929.75436015612</v>
      </c>
      <c r="J31" s="39">
        <v>1539</v>
      </c>
      <c r="K31" s="39">
        <f t="shared" si="4"/>
        <v>0</v>
      </c>
      <c r="L31" s="39">
        <v>1685</v>
      </c>
      <c r="M31" s="49">
        <f t="shared" si="3"/>
        <v>3224</v>
      </c>
      <c r="N31" s="49" t="e">
        <f>M31+#REF!</f>
        <v>#REF!</v>
      </c>
      <c r="O31" s="51" t="s">
        <v>29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s="1" customFormat="1" ht="20.25" customHeight="1">
      <c r="A32" s="32">
        <v>25</v>
      </c>
      <c r="B32" s="43" t="s">
        <v>46</v>
      </c>
      <c r="C32" s="34">
        <v>52.3006</v>
      </c>
      <c r="D32" s="35">
        <v>32.7</v>
      </c>
      <c r="E32" s="36">
        <v>0</v>
      </c>
      <c r="F32" s="31">
        <f t="shared" si="1"/>
        <v>24631.876009336047</v>
      </c>
      <c r="G32" s="39">
        <v>26147.960000000003</v>
      </c>
      <c r="H32" s="36">
        <v>24800</v>
      </c>
      <c r="I32" s="36">
        <v>22947.66802800814</v>
      </c>
      <c r="J32" s="39">
        <v>1373</v>
      </c>
      <c r="K32" s="39">
        <f t="shared" si="4"/>
        <v>0</v>
      </c>
      <c r="L32" s="39">
        <v>1381</v>
      </c>
      <c r="M32" s="49">
        <f t="shared" si="3"/>
        <v>2754</v>
      </c>
      <c r="N32" s="49" t="e">
        <f>M32+#REF!</f>
        <v>#REF!</v>
      </c>
      <c r="O32" s="51" t="s">
        <v>29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15" s="2" customFormat="1" ht="20.25" customHeight="1">
      <c r="A33" s="32">
        <v>26</v>
      </c>
      <c r="B33" s="42" t="s">
        <v>47</v>
      </c>
      <c r="C33" s="34">
        <v>107.4840121568</v>
      </c>
      <c r="D33" s="35">
        <v>74.91</v>
      </c>
      <c r="E33" s="36">
        <f t="shared" si="2"/>
        <v>48722.64397628039</v>
      </c>
      <c r="F33" s="31">
        <f t="shared" si="1"/>
        <v>124802.09186247789</v>
      </c>
      <c r="G33" s="39">
        <v>119812.23397628039</v>
      </c>
      <c r="H33" s="36">
        <v>122437.385318</v>
      </c>
      <c r="I33" s="36">
        <v>132156.65629315327</v>
      </c>
      <c r="J33" s="39">
        <v>6956</v>
      </c>
      <c r="K33" s="39">
        <v>1663</v>
      </c>
      <c r="L33" s="39">
        <v>2838</v>
      </c>
      <c r="M33" s="49">
        <f t="shared" si="3"/>
        <v>11457</v>
      </c>
      <c r="N33" s="49" t="e">
        <f>M33+#REF!</f>
        <v>#REF!</v>
      </c>
      <c r="O33" s="51"/>
    </row>
    <row r="34" spans="1:15" s="2" customFormat="1" ht="20.25" customHeight="1">
      <c r="A34" s="32">
        <v>27</v>
      </c>
      <c r="B34" s="42" t="s">
        <v>48</v>
      </c>
      <c r="C34" s="34">
        <v>35.8830656608</v>
      </c>
      <c r="D34" s="35">
        <v>21.95</v>
      </c>
      <c r="E34" s="36">
        <f t="shared" si="2"/>
        <v>14864.952663986605</v>
      </c>
      <c r="F34" s="31">
        <f t="shared" si="1"/>
        <v>35239.507954752604</v>
      </c>
      <c r="G34" s="39">
        <v>35695.502663986605</v>
      </c>
      <c r="H34" s="36">
        <v>36010.823004000005</v>
      </c>
      <c r="I34" s="36">
        <v>34012.19819627119</v>
      </c>
      <c r="J34" s="39">
        <v>1964</v>
      </c>
      <c r="K34" s="39">
        <v>508</v>
      </c>
      <c r="L34" s="39">
        <v>948</v>
      </c>
      <c r="M34" s="49">
        <f t="shared" si="3"/>
        <v>3420</v>
      </c>
      <c r="N34" s="49" t="e">
        <f>M34+#REF!</f>
        <v>#REF!</v>
      </c>
      <c r="O34" s="51"/>
    </row>
    <row r="35" spans="1:27" s="1" customFormat="1" ht="20.25" customHeight="1">
      <c r="A35" s="32">
        <v>28</v>
      </c>
      <c r="B35" s="42" t="s">
        <v>49</v>
      </c>
      <c r="C35" s="34">
        <v>53.1111901824</v>
      </c>
      <c r="D35" s="35">
        <v>33.22</v>
      </c>
      <c r="E35" s="36">
        <f t="shared" si="2"/>
        <v>10032.291884957005</v>
      </c>
      <c r="F35" s="31">
        <f t="shared" si="1"/>
        <v>41059.46157037037</v>
      </c>
      <c r="G35" s="39">
        <v>41558.071884957004</v>
      </c>
      <c r="H35" s="36">
        <v>40041.612</v>
      </c>
      <c r="I35" s="36">
        <v>41578.70082615411</v>
      </c>
      <c r="J35" s="39">
        <v>2288</v>
      </c>
      <c r="K35" s="39">
        <v>343</v>
      </c>
      <c r="L35" s="39">
        <v>1403</v>
      </c>
      <c r="M35" s="49">
        <f t="shared" si="3"/>
        <v>4034</v>
      </c>
      <c r="N35" s="49" t="e">
        <f>M35+#REF!</f>
        <v>#REF!</v>
      </c>
      <c r="O35" s="51" t="s">
        <v>29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s="1" customFormat="1" ht="20.25" customHeight="1">
      <c r="A36" s="32">
        <v>29</v>
      </c>
      <c r="B36" s="42" t="s">
        <v>50</v>
      </c>
      <c r="C36" s="34">
        <v>18.565096</v>
      </c>
      <c r="D36" s="35">
        <v>11.72</v>
      </c>
      <c r="E36" s="36">
        <v>0</v>
      </c>
      <c r="F36" s="31">
        <f t="shared" si="1"/>
        <v>9930.628561367053</v>
      </c>
      <c r="G36" s="39">
        <v>9686.947999999999</v>
      </c>
      <c r="H36" s="36">
        <v>8252.492</v>
      </c>
      <c r="I36" s="36">
        <v>11852.44568410116</v>
      </c>
      <c r="J36" s="39">
        <v>553</v>
      </c>
      <c r="K36" s="39">
        <f t="shared" si="4"/>
        <v>0</v>
      </c>
      <c r="L36" s="39">
        <v>490</v>
      </c>
      <c r="M36" s="49">
        <f t="shared" si="3"/>
        <v>1043</v>
      </c>
      <c r="N36" s="49" t="e">
        <f>M36+#REF!</f>
        <v>#REF!</v>
      </c>
      <c r="O36" s="51" t="s">
        <v>29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15" s="2" customFormat="1" ht="20.25" customHeight="1">
      <c r="A37" s="32">
        <v>30</v>
      </c>
      <c r="B37" s="42" t="s">
        <v>51</v>
      </c>
      <c r="C37" s="34">
        <v>94.07216</v>
      </c>
      <c r="D37" s="35">
        <v>35.94</v>
      </c>
      <c r="E37" s="36">
        <f t="shared" si="2"/>
        <v>64228.22</v>
      </c>
      <c r="F37" s="31">
        <f t="shared" si="1"/>
        <v>98489.22666666667</v>
      </c>
      <c r="G37" s="39">
        <v>98335.28</v>
      </c>
      <c r="H37" s="36">
        <v>98478.4</v>
      </c>
      <c r="I37" s="36">
        <v>98654</v>
      </c>
      <c r="J37" s="39">
        <v>5489</v>
      </c>
      <c r="K37" s="39">
        <v>2193</v>
      </c>
      <c r="L37" s="39">
        <v>2484</v>
      </c>
      <c r="M37" s="49">
        <f t="shared" si="3"/>
        <v>10166</v>
      </c>
      <c r="N37" s="49" t="e">
        <f>M37+#REF!</f>
        <v>#REF!</v>
      </c>
      <c r="O37" s="51"/>
    </row>
    <row r="38" spans="1:15" s="2" customFormat="1" ht="20.25" customHeight="1">
      <c r="A38" s="32">
        <v>31</v>
      </c>
      <c r="B38" s="42" t="s">
        <v>52</v>
      </c>
      <c r="C38" s="34">
        <v>12.02323</v>
      </c>
      <c r="D38" s="35">
        <v>2.78</v>
      </c>
      <c r="E38" s="36">
        <f t="shared" si="2"/>
        <v>6552.042000000001</v>
      </c>
      <c r="F38" s="31">
        <f t="shared" si="1"/>
        <v>7991.314666666668</v>
      </c>
      <c r="G38" s="39">
        <v>9190.262</v>
      </c>
      <c r="H38" s="36">
        <v>7363.682000000001</v>
      </c>
      <c r="I38" s="36">
        <v>7420</v>
      </c>
      <c r="J38" s="39">
        <v>445</v>
      </c>
      <c r="K38" s="39">
        <v>224</v>
      </c>
      <c r="L38" s="39">
        <v>318</v>
      </c>
      <c r="M38" s="49">
        <f t="shared" si="3"/>
        <v>987</v>
      </c>
      <c r="N38" s="49" t="e">
        <f>M38+#REF!</f>
        <v>#REF!</v>
      </c>
      <c r="O38" s="51"/>
    </row>
    <row r="39" spans="1:15" s="2" customFormat="1" ht="20.25" customHeight="1">
      <c r="A39" s="32">
        <v>32</v>
      </c>
      <c r="B39" s="42" t="s">
        <v>53</v>
      </c>
      <c r="C39" s="34">
        <v>70.0053</v>
      </c>
      <c r="D39" s="35">
        <v>20.87</v>
      </c>
      <c r="E39" s="36">
        <f t="shared" si="2"/>
        <v>44014.986000000004</v>
      </c>
      <c r="F39" s="31">
        <f aca="true" t="shared" si="5" ref="F39:F70">(G39+H39+I39)/3</f>
        <v>59106.600666666665</v>
      </c>
      <c r="G39" s="39">
        <v>63820.616</v>
      </c>
      <c r="H39" s="36">
        <v>57651.185999999994</v>
      </c>
      <c r="I39" s="36">
        <v>55848</v>
      </c>
      <c r="J39" s="39">
        <v>3294</v>
      </c>
      <c r="K39" s="39">
        <v>1503</v>
      </c>
      <c r="L39" s="39">
        <v>1849</v>
      </c>
      <c r="M39" s="49">
        <f t="shared" si="3"/>
        <v>6646</v>
      </c>
      <c r="N39" s="49" t="e">
        <f>M39+#REF!</f>
        <v>#REF!</v>
      </c>
      <c r="O39" s="51"/>
    </row>
    <row r="40" spans="1:15" s="2" customFormat="1" ht="20.25" customHeight="1">
      <c r="A40" s="32">
        <v>33</v>
      </c>
      <c r="B40" s="42" t="s">
        <v>54</v>
      </c>
      <c r="C40" s="34">
        <v>37.391335</v>
      </c>
      <c r="D40" s="35">
        <v>12.07</v>
      </c>
      <c r="E40" s="36">
        <f t="shared" si="2"/>
        <v>21681.653999999995</v>
      </c>
      <c r="F40" s="31">
        <f t="shared" si="5"/>
        <v>33160.99799999999</v>
      </c>
      <c r="G40" s="39">
        <v>33136.083999999995</v>
      </c>
      <c r="H40" s="36">
        <v>33654.909999999996</v>
      </c>
      <c r="I40" s="36">
        <v>32691.999999999993</v>
      </c>
      <c r="J40" s="39">
        <v>1848</v>
      </c>
      <c r="K40" s="39">
        <v>740</v>
      </c>
      <c r="L40" s="39">
        <v>987</v>
      </c>
      <c r="M40" s="49">
        <f t="shared" si="3"/>
        <v>3575</v>
      </c>
      <c r="N40" s="49" t="e">
        <f>M40+#REF!</f>
        <v>#REF!</v>
      </c>
      <c r="O40" s="51"/>
    </row>
    <row r="41" spans="1:15" s="2" customFormat="1" ht="20.25" customHeight="1">
      <c r="A41" s="32">
        <v>34</v>
      </c>
      <c r="B41" s="42" t="s">
        <v>55</v>
      </c>
      <c r="C41" s="34">
        <v>32.053475</v>
      </c>
      <c r="D41" s="35">
        <v>12.86</v>
      </c>
      <c r="E41" s="36">
        <f aca="true" t="shared" si="6" ref="E41:E72">G41-D41*949</f>
        <v>16232.21</v>
      </c>
      <c r="F41" s="31">
        <f t="shared" si="5"/>
        <v>27876.73</v>
      </c>
      <c r="G41" s="39">
        <v>28436.35</v>
      </c>
      <c r="H41" s="36">
        <v>25487.84</v>
      </c>
      <c r="I41" s="36">
        <v>29705.999999999996</v>
      </c>
      <c r="J41" s="39">
        <v>1554</v>
      </c>
      <c r="K41" s="39">
        <v>554</v>
      </c>
      <c r="L41" s="39">
        <v>846</v>
      </c>
      <c r="M41" s="49">
        <f aca="true" t="shared" si="7" ref="M41:M72">J41+K41+L41</f>
        <v>2954</v>
      </c>
      <c r="N41" s="49" t="e">
        <f>M41+#REF!</f>
        <v>#REF!</v>
      </c>
      <c r="O41" s="51"/>
    </row>
    <row r="42" spans="1:15" s="2" customFormat="1" ht="20.25" customHeight="1">
      <c r="A42" s="32">
        <v>35</v>
      </c>
      <c r="B42" s="42" t="s">
        <v>56</v>
      </c>
      <c r="C42" s="34">
        <v>44.713945</v>
      </c>
      <c r="D42" s="35">
        <v>15.12</v>
      </c>
      <c r="E42" s="36">
        <f t="shared" si="6"/>
        <v>25205.322639915197</v>
      </c>
      <c r="F42" s="31">
        <f t="shared" si="5"/>
        <v>39070.875546638395</v>
      </c>
      <c r="G42" s="39">
        <v>39554.202639915195</v>
      </c>
      <c r="H42" s="36">
        <v>39446.42399999999</v>
      </c>
      <c r="I42" s="36">
        <v>38212</v>
      </c>
      <c r="J42" s="39">
        <v>2178</v>
      </c>
      <c r="K42" s="39">
        <v>861</v>
      </c>
      <c r="L42" s="39">
        <v>1181</v>
      </c>
      <c r="M42" s="49">
        <f t="shared" si="7"/>
        <v>4220</v>
      </c>
      <c r="N42" s="49" t="e">
        <f>M42+#REF!</f>
        <v>#REF!</v>
      </c>
      <c r="O42" s="51"/>
    </row>
    <row r="43" spans="1:15" s="2" customFormat="1" ht="20.25" customHeight="1">
      <c r="A43" s="32">
        <v>36</v>
      </c>
      <c r="B43" s="42" t="s">
        <v>57</v>
      </c>
      <c r="C43" s="34">
        <v>41.195298</v>
      </c>
      <c r="D43" s="35">
        <v>21.18</v>
      </c>
      <c r="E43" s="36">
        <f t="shared" si="6"/>
        <v>24208.699556882602</v>
      </c>
      <c r="F43" s="31">
        <f t="shared" si="5"/>
        <v>44135.71331896086</v>
      </c>
      <c r="G43" s="39">
        <v>44308.5195568826</v>
      </c>
      <c r="H43" s="36">
        <v>42686.36639999999</v>
      </c>
      <c r="I43" s="36">
        <v>45412.254</v>
      </c>
      <c r="J43" s="39">
        <v>2460</v>
      </c>
      <c r="K43" s="39">
        <v>827</v>
      </c>
      <c r="L43" s="39">
        <v>1088</v>
      </c>
      <c r="M43" s="49">
        <f t="shared" si="7"/>
        <v>4375</v>
      </c>
      <c r="N43" s="49" t="e">
        <f>M43+#REF!</f>
        <v>#REF!</v>
      </c>
      <c r="O43" s="51"/>
    </row>
    <row r="44" spans="1:15" s="2" customFormat="1" ht="20.25" customHeight="1">
      <c r="A44" s="32">
        <v>37</v>
      </c>
      <c r="B44" s="42" t="s">
        <v>58</v>
      </c>
      <c r="C44" s="34">
        <v>21.5313</v>
      </c>
      <c r="D44" s="35">
        <v>10.7</v>
      </c>
      <c r="E44" s="36">
        <f t="shared" si="6"/>
        <v>13633.766</v>
      </c>
      <c r="F44" s="31">
        <f t="shared" si="5"/>
        <v>23428.606</v>
      </c>
      <c r="G44" s="39">
        <v>23788.066</v>
      </c>
      <c r="H44" s="36">
        <v>22922.94</v>
      </c>
      <c r="I44" s="36">
        <v>23574.811999999998</v>
      </c>
      <c r="J44" s="39">
        <v>1306</v>
      </c>
      <c r="K44" s="39">
        <v>466</v>
      </c>
      <c r="L44" s="39">
        <v>569</v>
      </c>
      <c r="M44" s="49">
        <f t="shared" si="7"/>
        <v>2341</v>
      </c>
      <c r="N44" s="49" t="e">
        <f>M44+#REF!</f>
        <v>#REF!</v>
      </c>
      <c r="O44" s="51"/>
    </row>
    <row r="45" spans="1:15" s="2" customFormat="1" ht="20.25" customHeight="1">
      <c r="A45" s="32">
        <v>38</v>
      </c>
      <c r="B45" s="42" t="s">
        <v>59</v>
      </c>
      <c r="C45" s="34">
        <v>8.56</v>
      </c>
      <c r="D45" s="35">
        <v>10.44</v>
      </c>
      <c r="E45" s="36">
        <v>0</v>
      </c>
      <c r="F45" s="31">
        <f t="shared" si="5"/>
        <v>8896.643550613333</v>
      </c>
      <c r="G45" s="39">
        <v>8873</v>
      </c>
      <c r="H45" s="36">
        <v>7549.656</v>
      </c>
      <c r="I45" s="36">
        <v>10267.27465184</v>
      </c>
      <c r="J45" s="39">
        <v>496</v>
      </c>
      <c r="K45" s="39">
        <f>E45*261254*0.1/764993</f>
        <v>0</v>
      </c>
      <c r="L45" s="39">
        <v>226</v>
      </c>
      <c r="M45" s="49">
        <f t="shared" si="7"/>
        <v>722</v>
      </c>
      <c r="N45" s="49" t="e">
        <f>M45+#REF!</f>
        <v>#REF!</v>
      </c>
      <c r="O45" s="51"/>
    </row>
    <row r="46" spans="1:15" s="2" customFormat="1" ht="20.25" customHeight="1">
      <c r="A46" s="32">
        <v>39</v>
      </c>
      <c r="B46" s="42" t="s">
        <v>60</v>
      </c>
      <c r="C46" s="34">
        <v>0.95</v>
      </c>
      <c r="D46" s="35">
        <v>0.6</v>
      </c>
      <c r="E46" s="36">
        <f t="shared" si="6"/>
        <v>395.6</v>
      </c>
      <c r="F46" s="31">
        <f t="shared" si="5"/>
        <v>1068.8066666666666</v>
      </c>
      <c r="G46" s="39">
        <v>965</v>
      </c>
      <c r="H46" s="36">
        <v>947.52</v>
      </c>
      <c r="I46" s="36">
        <v>1293.9</v>
      </c>
      <c r="J46" s="39">
        <v>60</v>
      </c>
      <c r="K46" s="39">
        <v>14</v>
      </c>
      <c r="L46" s="39">
        <v>25</v>
      </c>
      <c r="M46" s="49">
        <f t="shared" si="7"/>
        <v>99</v>
      </c>
      <c r="N46" s="49" t="e">
        <f>M46+#REF!</f>
        <v>#REF!</v>
      </c>
      <c r="O46" s="51"/>
    </row>
    <row r="47" spans="1:15" s="2" customFormat="1" ht="20.25" customHeight="1">
      <c r="A47" s="32">
        <v>40</v>
      </c>
      <c r="B47" s="42" t="s">
        <v>61</v>
      </c>
      <c r="C47" s="34">
        <v>0.29</v>
      </c>
      <c r="D47" s="35">
        <v>0.28</v>
      </c>
      <c r="E47" s="36">
        <f t="shared" si="6"/>
        <v>58.27999999999997</v>
      </c>
      <c r="F47" s="31">
        <f t="shared" si="5"/>
        <v>295.4721333333333</v>
      </c>
      <c r="G47" s="39">
        <v>324</v>
      </c>
      <c r="H47" s="36">
        <v>319.8164</v>
      </c>
      <c r="I47" s="36">
        <v>242.6</v>
      </c>
      <c r="J47" s="39">
        <v>16</v>
      </c>
      <c r="K47" s="39">
        <v>2</v>
      </c>
      <c r="L47" s="39">
        <v>8</v>
      </c>
      <c r="M47" s="49">
        <f t="shared" si="7"/>
        <v>26</v>
      </c>
      <c r="N47" s="49" t="e">
        <f>M47+#REF!</f>
        <v>#REF!</v>
      </c>
      <c r="O47" s="51"/>
    </row>
    <row r="48" spans="1:15" s="2" customFormat="1" ht="20.25" customHeight="1">
      <c r="A48" s="32">
        <v>41</v>
      </c>
      <c r="B48" s="42" t="s">
        <v>62</v>
      </c>
      <c r="C48" s="34">
        <v>12.86</v>
      </c>
      <c r="D48" s="35">
        <v>9.67</v>
      </c>
      <c r="E48" s="36">
        <f t="shared" si="6"/>
        <v>3787.17</v>
      </c>
      <c r="F48" s="31">
        <f t="shared" si="5"/>
        <v>12762.552866666665</v>
      </c>
      <c r="G48" s="39">
        <v>12964</v>
      </c>
      <c r="H48" s="36">
        <v>12498.931199999999</v>
      </c>
      <c r="I48" s="36">
        <v>12824.7274</v>
      </c>
      <c r="J48" s="39">
        <v>711</v>
      </c>
      <c r="K48" s="39">
        <v>129</v>
      </c>
      <c r="L48" s="39">
        <v>340</v>
      </c>
      <c r="M48" s="49">
        <f t="shared" si="7"/>
        <v>1180</v>
      </c>
      <c r="N48" s="49" t="e">
        <f>M48+#REF!</f>
        <v>#REF!</v>
      </c>
      <c r="O48" s="51"/>
    </row>
    <row r="49" spans="1:15" s="2" customFormat="1" ht="20.25" customHeight="1">
      <c r="A49" s="32">
        <v>42</v>
      </c>
      <c r="B49" s="42" t="s">
        <v>63</v>
      </c>
      <c r="C49" s="34">
        <v>5.51</v>
      </c>
      <c r="D49" s="35">
        <v>9.74</v>
      </c>
      <c r="E49" s="36">
        <v>0</v>
      </c>
      <c r="F49" s="31">
        <f t="shared" si="5"/>
        <v>6451.592133333333</v>
      </c>
      <c r="G49" s="39">
        <v>6081</v>
      </c>
      <c r="H49" s="36">
        <v>5172.2224</v>
      </c>
      <c r="I49" s="36">
        <v>8101.554</v>
      </c>
      <c r="J49" s="39">
        <v>360</v>
      </c>
      <c r="K49" s="39">
        <f>E49*261254*0.1/764993</f>
        <v>0</v>
      </c>
      <c r="L49" s="39">
        <v>146</v>
      </c>
      <c r="M49" s="49">
        <f t="shared" si="7"/>
        <v>506</v>
      </c>
      <c r="N49" s="49" t="e">
        <f>M49+#REF!</f>
        <v>#REF!</v>
      </c>
      <c r="O49" s="51"/>
    </row>
    <row r="50" spans="1:27" s="1" customFormat="1" ht="20.25" customHeight="1">
      <c r="A50" s="32">
        <v>43</v>
      </c>
      <c r="B50" s="42" t="s">
        <v>64</v>
      </c>
      <c r="C50" s="34">
        <v>63.3456</v>
      </c>
      <c r="D50" s="35">
        <v>32.55</v>
      </c>
      <c r="E50" s="36">
        <f t="shared" si="6"/>
        <v>6383.450000000004</v>
      </c>
      <c r="F50" s="31">
        <f t="shared" si="5"/>
        <v>34634.96153333333</v>
      </c>
      <c r="G50" s="39">
        <v>37273.4</v>
      </c>
      <c r="H50" s="36">
        <v>34198.4846</v>
      </c>
      <c r="I50" s="36">
        <v>32432.999999999993</v>
      </c>
      <c r="J50" s="39">
        <v>1930</v>
      </c>
      <c r="K50" s="39">
        <v>218</v>
      </c>
      <c r="L50" s="39">
        <v>1673</v>
      </c>
      <c r="M50" s="49">
        <f t="shared" si="7"/>
        <v>3821</v>
      </c>
      <c r="N50" s="49" t="e">
        <f>M50+#REF!</f>
        <v>#REF!</v>
      </c>
      <c r="O50" s="53" t="s">
        <v>29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s="1" customFormat="1" ht="20.25" customHeight="1">
      <c r="A51" s="32">
        <v>44</v>
      </c>
      <c r="B51" s="42" t="s">
        <v>65</v>
      </c>
      <c r="C51" s="34">
        <v>42.5088</v>
      </c>
      <c r="D51" s="35">
        <v>31.76</v>
      </c>
      <c r="E51" s="36">
        <v>0</v>
      </c>
      <c r="F51" s="31">
        <f t="shared" si="5"/>
        <v>19970.2456</v>
      </c>
      <c r="G51" s="39">
        <v>21167.8</v>
      </c>
      <c r="H51" s="36">
        <v>17620.9368</v>
      </c>
      <c r="I51" s="36">
        <v>21122.000000000004</v>
      </c>
      <c r="J51" s="39">
        <v>1113</v>
      </c>
      <c r="K51" s="39">
        <f>E51*261254*0.1/764993</f>
        <v>0</v>
      </c>
      <c r="L51" s="39">
        <v>1123</v>
      </c>
      <c r="M51" s="49">
        <f t="shared" si="7"/>
        <v>2236</v>
      </c>
      <c r="N51" s="49" t="e">
        <f>M51+#REF!</f>
        <v>#REF!</v>
      </c>
      <c r="O51" s="53" t="s">
        <v>29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s="1" customFormat="1" ht="20.25" customHeight="1">
      <c r="A52" s="32">
        <v>45</v>
      </c>
      <c r="B52" s="42" t="s">
        <v>66</v>
      </c>
      <c r="C52" s="34">
        <v>77.241</v>
      </c>
      <c r="D52" s="35">
        <v>20.41</v>
      </c>
      <c r="E52" s="36">
        <f t="shared" si="6"/>
        <v>19475.109999999997</v>
      </c>
      <c r="F52" s="31">
        <f t="shared" si="5"/>
        <v>35935.8736</v>
      </c>
      <c r="G52" s="39">
        <v>38844.2</v>
      </c>
      <c r="H52" s="36">
        <v>33461.4208</v>
      </c>
      <c r="I52" s="36">
        <v>35501.99999999999</v>
      </c>
      <c r="J52" s="39">
        <v>2003</v>
      </c>
      <c r="K52" s="39">
        <v>665</v>
      </c>
      <c r="L52" s="39">
        <v>2040</v>
      </c>
      <c r="M52" s="49">
        <f t="shared" si="7"/>
        <v>4708</v>
      </c>
      <c r="N52" s="49" t="e">
        <f>M52+#REF!</f>
        <v>#REF!</v>
      </c>
      <c r="O52" s="53" t="s">
        <v>29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15" s="2" customFormat="1" ht="20.25" customHeight="1">
      <c r="A53" s="32">
        <v>46</v>
      </c>
      <c r="B53" s="42" t="s">
        <v>67</v>
      </c>
      <c r="C53" s="34">
        <v>27.034</v>
      </c>
      <c r="D53" s="35">
        <v>8.1</v>
      </c>
      <c r="E53" s="36">
        <f t="shared" si="6"/>
        <v>4593.5</v>
      </c>
      <c r="F53" s="31">
        <f t="shared" si="5"/>
        <v>11749.862333333333</v>
      </c>
      <c r="G53" s="39">
        <v>12280.4</v>
      </c>
      <c r="H53" s="36">
        <v>11498.187000000002</v>
      </c>
      <c r="I53" s="36">
        <v>11470.999999999996</v>
      </c>
      <c r="J53" s="39">
        <v>655</v>
      </c>
      <c r="K53" s="39">
        <v>157</v>
      </c>
      <c r="L53" s="39">
        <v>714</v>
      </c>
      <c r="M53" s="49">
        <f t="shared" si="7"/>
        <v>1526</v>
      </c>
      <c r="N53" s="49" t="e">
        <f>M53+#REF!</f>
        <v>#REF!</v>
      </c>
      <c r="O53" s="53"/>
    </row>
    <row r="54" spans="1:15" s="2" customFormat="1" ht="20.25" customHeight="1">
      <c r="A54" s="32">
        <v>47</v>
      </c>
      <c r="B54" s="42" t="s">
        <v>68</v>
      </c>
      <c r="C54" s="34">
        <v>30.9968</v>
      </c>
      <c r="D54" s="35">
        <v>13.73</v>
      </c>
      <c r="E54" s="36">
        <f t="shared" si="6"/>
        <v>1714.630000000001</v>
      </c>
      <c r="F54" s="31">
        <f t="shared" si="5"/>
        <v>14006.114800000001</v>
      </c>
      <c r="G54" s="39">
        <v>14744.400000000001</v>
      </c>
      <c r="H54" s="36">
        <v>13939.944400000002</v>
      </c>
      <c r="I54" s="36">
        <v>13334</v>
      </c>
      <c r="J54" s="39">
        <v>781</v>
      </c>
      <c r="K54" s="39">
        <v>59</v>
      </c>
      <c r="L54" s="39">
        <v>819</v>
      </c>
      <c r="M54" s="49">
        <f t="shared" si="7"/>
        <v>1659</v>
      </c>
      <c r="N54" s="49" t="e">
        <f>M54+#REF!</f>
        <v>#REF!</v>
      </c>
      <c r="O54" s="53"/>
    </row>
    <row r="55" spans="1:27" s="1" customFormat="1" ht="20.25" customHeight="1">
      <c r="A55" s="32">
        <v>48</v>
      </c>
      <c r="B55" s="42" t="s">
        <v>69</v>
      </c>
      <c r="C55" s="34">
        <v>80.4525</v>
      </c>
      <c r="D55" s="35">
        <v>40.8</v>
      </c>
      <c r="E55" s="36">
        <f t="shared" si="6"/>
        <v>3864</v>
      </c>
      <c r="F55" s="31">
        <f t="shared" si="5"/>
        <v>46121.10506666667</v>
      </c>
      <c r="G55" s="39">
        <v>42583.2</v>
      </c>
      <c r="H55" s="36">
        <v>46860.1152</v>
      </c>
      <c r="I55" s="36">
        <v>48920</v>
      </c>
      <c r="J55" s="39">
        <v>2571</v>
      </c>
      <c r="K55" s="39">
        <v>132</v>
      </c>
      <c r="L55" s="39">
        <v>2125</v>
      </c>
      <c r="M55" s="49">
        <f t="shared" si="7"/>
        <v>4828</v>
      </c>
      <c r="N55" s="49" t="e">
        <f>M55+#REF!</f>
        <v>#REF!</v>
      </c>
      <c r="O55" s="53" t="s">
        <v>29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s="1" customFormat="1" ht="20.25" customHeight="1">
      <c r="A56" s="32">
        <v>49</v>
      </c>
      <c r="B56" s="42" t="s">
        <v>70</v>
      </c>
      <c r="C56" s="34">
        <v>103.8217</v>
      </c>
      <c r="D56" s="35">
        <v>43.11</v>
      </c>
      <c r="E56" s="36">
        <f t="shared" si="6"/>
        <v>12207.809999999998</v>
      </c>
      <c r="F56" s="31">
        <f t="shared" si="5"/>
        <v>52486.70373333333</v>
      </c>
      <c r="G56" s="39">
        <v>53119.2</v>
      </c>
      <c r="H56" s="36">
        <v>51720.911199999995</v>
      </c>
      <c r="I56" s="36">
        <v>52620.00000000001</v>
      </c>
      <c r="J56" s="39">
        <v>2925</v>
      </c>
      <c r="K56" s="39">
        <v>417</v>
      </c>
      <c r="L56" s="39">
        <v>2742</v>
      </c>
      <c r="M56" s="49">
        <f t="shared" si="7"/>
        <v>6084</v>
      </c>
      <c r="N56" s="49" t="e">
        <f>M56+#REF!</f>
        <v>#REF!</v>
      </c>
      <c r="O56" s="53" t="s">
        <v>29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15" s="2" customFormat="1" ht="20.25" customHeight="1">
      <c r="A57" s="32">
        <v>50</v>
      </c>
      <c r="B57" s="42" t="s">
        <v>71</v>
      </c>
      <c r="C57" s="34">
        <v>34.037807</v>
      </c>
      <c r="D57" s="35">
        <v>27.62</v>
      </c>
      <c r="E57" s="36">
        <v>0</v>
      </c>
      <c r="F57" s="31">
        <f t="shared" si="5"/>
        <v>19793.056666666667</v>
      </c>
      <c r="G57" s="39">
        <v>19126.424</v>
      </c>
      <c r="H57" s="36">
        <v>20249.262000000002</v>
      </c>
      <c r="I57" s="36">
        <v>20003.484</v>
      </c>
      <c r="J57" s="39">
        <v>1103</v>
      </c>
      <c r="K57" s="39">
        <f>E57*261254*0.1/764993</f>
        <v>0</v>
      </c>
      <c r="L57" s="39">
        <v>899</v>
      </c>
      <c r="M57" s="49">
        <f t="shared" si="7"/>
        <v>2002</v>
      </c>
      <c r="N57" s="49" t="e">
        <f>M57+#REF!</f>
        <v>#REF!</v>
      </c>
      <c r="O57" s="53"/>
    </row>
    <row r="58" spans="1:27" s="1" customFormat="1" ht="20.25" customHeight="1">
      <c r="A58" s="32">
        <v>51</v>
      </c>
      <c r="B58" s="42" t="s">
        <v>72</v>
      </c>
      <c r="C58" s="34">
        <v>51.585391</v>
      </c>
      <c r="D58" s="35">
        <v>23.44</v>
      </c>
      <c r="E58" s="36">
        <f t="shared" si="6"/>
        <v>834.6039999999957</v>
      </c>
      <c r="F58" s="31">
        <f t="shared" si="5"/>
        <v>24155.818</v>
      </c>
      <c r="G58" s="39">
        <v>23079.163999999997</v>
      </c>
      <c r="H58" s="36">
        <v>24668.854</v>
      </c>
      <c r="I58" s="36">
        <v>24719.436</v>
      </c>
      <c r="J58" s="39">
        <v>1346</v>
      </c>
      <c r="K58" s="39">
        <v>29</v>
      </c>
      <c r="L58" s="39">
        <v>1362</v>
      </c>
      <c r="M58" s="49">
        <f t="shared" si="7"/>
        <v>2737</v>
      </c>
      <c r="N58" s="49" t="e">
        <f>M58+#REF!</f>
        <v>#REF!</v>
      </c>
      <c r="O58" s="51" t="s">
        <v>29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s="1" customFormat="1" ht="20.25" customHeight="1">
      <c r="A59" s="32">
        <v>52</v>
      </c>
      <c r="B59" s="42" t="s">
        <v>73</v>
      </c>
      <c r="C59" s="34">
        <v>194.019728</v>
      </c>
      <c r="D59" s="35">
        <v>33.37</v>
      </c>
      <c r="E59" s="36">
        <f t="shared" si="6"/>
        <v>51708.6</v>
      </c>
      <c r="F59" s="31">
        <f t="shared" si="5"/>
        <v>78539.47133333333</v>
      </c>
      <c r="G59" s="39">
        <v>83376.73</v>
      </c>
      <c r="H59" s="36">
        <v>81471.27399999999</v>
      </c>
      <c r="I59" s="36">
        <v>70770.41000000002</v>
      </c>
      <c r="J59" s="39">
        <v>4377</v>
      </c>
      <c r="K59" s="39">
        <v>1766</v>
      </c>
      <c r="L59" s="39">
        <v>5124</v>
      </c>
      <c r="M59" s="49">
        <f t="shared" si="7"/>
        <v>11267</v>
      </c>
      <c r="N59" s="49" t="e">
        <f>M59+#REF!</f>
        <v>#REF!</v>
      </c>
      <c r="O59" s="51" t="s">
        <v>29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" customFormat="1" ht="20.25" customHeight="1">
      <c r="A60" s="32">
        <v>53</v>
      </c>
      <c r="B60" s="42" t="s">
        <v>74</v>
      </c>
      <c r="C60" s="34">
        <v>63.79265</v>
      </c>
      <c r="D60" s="35">
        <v>11.41</v>
      </c>
      <c r="E60" s="36">
        <f t="shared" si="6"/>
        <v>19657.848</v>
      </c>
      <c r="F60" s="31">
        <f t="shared" si="5"/>
        <v>27707.016666666666</v>
      </c>
      <c r="G60" s="39">
        <v>30485.938000000002</v>
      </c>
      <c r="H60" s="36">
        <v>26409.648</v>
      </c>
      <c r="I60" s="36">
        <v>26225.463999999996</v>
      </c>
      <c r="J60" s="39">
        <v>1544</v>
      </c>
      <c r="K60" s="39">
        <v>671</v>
      </c>
      <c r="L60" s="39">
        <v>1685</v>
      </c>
      <c r="M60" s="49">
        <f t="shared" si="7"/>
        <v>3900</v>
      </c>
      <c r="N60" s="49" t="e">
        <f>M60+#REF!</f>
        <v>#REF!</v>
      </c>
      <c r="O60" s="51" t="s">
        <v>29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s="1" customFormat="1" ht="20.25" customHeight="1">
      <c r="A61" s="32">
        <v>54</v>
      </c>
      <c r="B61" s="42" t="s">
        <v>75</v>
      </c>
      <c r="C61" s="34">
        <v>22.3946</v>
      </c>
      <c r="D61" s="35">
        <v>15.45</v>
      </c>
      <c r="E61" s="36">
        <f t="shared" si="6"/>
        <v>186.9300000000003</v>
      </c>
      <c r="F61" s="31">
        <f t="shared" si="5"/>
        <v>14966.08</v>
      </c>
      <c r="G61" s="39">
        <v>14848.98</v>
      </c>
      <c r="H61" s="36">
        <v>15447.658000000001</v>
      </c>
      <c r="I61" s="36">
        <v>14601.601999999999</v>
      </c>
      <c r="J61" s="39">
        <v>834</v>
      </c>
      <c r="K61" s="39">
        <v>6</v>
      </c>
      <c r="L61" s="39">
        <v>591</v>
      </c>
      <c r="M61" s="49">
        <f t="shared" si="7"/>
        <v>1431</v>
      </c>
      <c r="N61" s="49" t="e">
        <f>M61+#REF!</f>
        <v>#REF!</v>
      </c>
      <c r="O61" s="51" t="s">
        <v>29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s="1" customFormat="1" ht="20.25" customHeight="1">
      <c r="A62" s="32">
        <v>55</v>
      </c>
      <c r="B62" s="42" t="s">
        <v>76</v>
      </c>
      <c r="C62" s="34">
        <v>11.4481</v>
      </c>
      <c r="D62" s="35">
        <v>21.39</v>
      </c>
      <c r="E62" s="36">
        <v>0</v>
      </c>
      <c r="F62" s="31">
        <f t="shared" si="5"/>
        <v>11055.214</v>
      </c>
      <c r="G62" s="39">
        <v>9284.599999999999</v>
      </c>
      <c r="H62" s="36">
        <v>10898.923999999999</v>
      </c>
      <c r="I62" s="36">
        <v>12982.118000000002</v>
      </c>
      <c r="J62" s="39">
        <v>616</v>
      </c>
      <c r="K62" s="39">
        <f>E62*261254*0.1/764993</f>
        <v>0</v>
      </c>
      <c r="L62" s="39">
        <v>302</v>
      </c>
      <c r="M62" s="49">
        <f t="shared" si="7"/>
        <v>918</v>
      </c>
      <c r="N62" s="49" t="e">
        <f>M62+#REF!</f>
        <v>#REF!</v>
      </c>
      <c r="O62" s="51" t="s">
        <v>29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s="1" customFormat="1" ht="20.25" customHeight="1">
      <c r="A63" s="32">
        <v>56</v>
      </c>
      <c r="B63" s="42" t="s">
        <v>77</v>
      </c>
      <c r="C63" s="34">
        <v>71.81161</v>
      </c>
      <c r="D63" s="35">
        <v>52.97</v>
      </c>
      <c r="E63" s="36">
        <v>0</v>
      </c>
      <c r="F63" s="31">
        <f t="shared" si="5"/>
        <v>43711.47066666667</v>
      </c>
      <c r="G63" s="39">
        <v>45101.348</v>
      </c>
      <c r="H63" s="36">
        <v>44053.804</v>
      </c>
      <c r="I63" s="36">
        <v>41979.26</v>
      </c>
      <c r="J63" s="39">
        <v>2436</v>
      </c>
      <c r="K63" s="39">
        <f>E63*261254*0.1/764993</f>
        <v>0</v>
      </c>
      <c r="L63" s="39">
        <v>1896</v>
      </c>
      <c r="M63" s="49">
        <f t="shared" si="7"/>
        <v>4332</v>
      </c>
      <c r="N63" s="49" t="e">
        <f>M63+#REF!</f>
        <v>#REF!</v>
      </c>
      <c r="O63" s="51" t="s">
        <v>29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s="1" customFormat="1" ht="20.25" customHeight="1">
      <c r="A64" s="32">
        <v>57</v>
      </c>
      <c r="B64" s="42" t="s">
        <v>78</v>
      </c>
      <c r="C64" s="34">
        <v>128.45534</v>
      </c>
      <c r="D64" s="35">
        <v>46.92</v>
      </c>
      <c r="E64" s="36">
        <f t="shared" si="6"/>
        <v>25085.486000000004</v>
      </c>
      <c r="F64" s="31">
        <f t="shared" si="5"/>
        <v>69736.69</v>
      </c>
      <c r="G64" s="39">
        <v>69612.566</v>
      </c>
      <c r="H64" s="36">
        <v>67670.71</v>
      </c>
      <c r="I64" s="36">
        <v>71926.794</v>
      </c>
      <c r="J64" s="39">
        <v>3887</v>
      </c>
      <c r="K64" s="39">
        <v>857</v>
      </c>
      <c r="L64" s="39">
        <v>3392</v>
      </c>
      <c r="M64" s="49">
        <f t="shared" si="7"/>
        <v>8136</v>
      </c>
      <c r="N64" s="49" t="e">
        <f>M64+#REF!</f>
        <v>#REF!</v>
      </c>
      <c r="O64" s="51" t="s">
        <v>29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s="1" customFormat="1" ht="20.25" customHeight="1">
      <c r="A65" s="32">
        <v>58</v>
      </c>
      <c r="B65" s="42" t="s">
        <v>79</v>
      </c>
      <c r="C65" s="34">
        <v>145.435077</v>
      </c>
      <c r="D65" s="35">
        <v>36.65</v>
      </c>
      <c r="E65" s="36">
        <f t="shared" si="6"/>
        <v>47050.388824400005</v>
      </c>
      <c r="F65" s="31">
        <f t="shared" si="5"/>
        <v>76625.08656813334</v>
      </c>
      <c r="G65" s="39">
        <v>81831.2388244</v>
      </c>
      <c r="H65" s="36">
        <v>79143.99999999999</v>
      </c>
      <c r="I65" s="36">
        <v>68900.02088</v>
      </c>
      <c r="J65" s="39">
        <v>4271</v>
      </c>
      <c r="K65" s="39">
        <v>1607</v>
      </c>
      <c r="L65" s="39">
        <v>3841</v>
      </c>
      <c r="M65" s="49">
        <f t="shared" si="7"/>
        <v>9719</v>
      </c>
      <c r="N65" s="49" t="e">
        <f>M65+#REF!</f>
        <v>#REF!</v>
      </c>
      <c r="O65" s="51" t="s">
        <v>29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s="1" customFormat="1" ht="20.25" customHeight="1">
      <c r="A66" s="32">
        <v>59</v>
      </c>
      <c r="B66" s="42" t="s">
        <v>80</v>
      </c>
      <c r="C66" s="34">
        <v>130.434129</v>
      </c>
      <c r="D66" s="35">
        <v>38.98</v>
      </c>
      <c r="E66" s="36">
        <f t="shared" si="6"/>
        <v>37467.93259104</v>
      </c>
      <c r="F66" s="31">
        <f t="shared" si="5"/>
        <v>69363.31753034667</v>
      </c>
      <c r="G66" s="39">
        <v>74459.95259104</v>
      </c>
      <c r="H66" s="36">
        <v>70480</v>
      </c>
      <c r="I66" s="36">
        <v>63150.00000000001</v>
      </c>
      <c r="J66" s="39">
        <v>3866</v>
      </c>
      <c r="K66" s="39">
        <v>1280</v>
      </c>
      <c r="L66" s="39">
        <v>3445</v>
      </c>
      <c r="M66" s="49">
        <f t="shared" si="7"/>
        <v>8591</v>
      </c>
      <c r="N66" s="49" t="e">
        <f>M66+#REF!</f>
        <v>#REF!</v>
      </c>
      <c r="O66" s="51" t="s">
        <v>29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s="1" customFormat="1" ht="20.25" customHeight="1">
      <c r="A67" s="32">
        <v>60</v>
      </c>
      <c r="B67" s="42" t="s">
        <v>81</v>
      </c>
      <c r="C67" s="34">
        <v>94.1748</v>
      </c>
      <c r="D67" s="35">
        <v>42.86</v>
      </c>
      <c r="E67" s="36">
        <f t="shared" si="6"/>
        <v>7259.250408200001</v>
      </c>
      <c r="F67" s="31">
        <f t="shared" si="5"/>
        <v>45035.0634694</v>
      </c>
      <c r="G67" s="39">
        <v>47933.3904082</v>
      </c>
      <c r="H67" s="36">
        <v>45384.2</v>
      </c>
      <c r="I67" s="36">
        <v>41787.6</v>
      </c>
      <c r="J67" s="39">
        <v>2510</v>
      </c>
      <c r="K67" s="39">
        <v>248</v>
      </c>
      <c r="L67" s="39">
        <v>2487</v>
      </c>
      <c r="M67" s="49">
        <f t="shared" si="7"/>
        <v>5245</v>
      </c>
      <c r="N67" s="49" t="e">
        <f>M67+#REF!</f>
        <v>#REF!</v>
      </c>
      <c r="O67" s="51" t="s">
        <v>29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s="1" customFormat="1" ht="20.25" customHeight="1">
      <c r="A68" s="32">
        <v>61</v>
      </c>
      <c r="B68" s="42" t="s">
        <v>82</v>
      </c>
      <c r="C68" s="34">
        <v>71.843885</v>
      </c>
      <c r="D68" s="35">
        <v>31.81</v>
      </c>
      <c r="E68" s="36">
        <f t="shared" si="6"/>
        <v>6611.423926359999</v>
      </c>
      <c r="F68" s="31">
        <f t="shared" si="5"/>
        <v>36819.72510878667</v>
      </c>
      <c r="G68" s="39">
        <v>36799.11392636</v>
      </c>
      <c r="H68" s="36">
        <v>35379.399999999994</v>
      </c>
      <c r="I68" s="36">
        <v>38280.6614</v>
      </c>
      <c r="J68" s="39">
        <v>2052</v>
      </c>
      <c r="K68" s="39">
        <v>226</v>
      </c>
      <c r="L68" s="39">
        <v>1897</v>
      </c>
      <c r="M68" s="49">
        <f t="shared" si="7"/>
        <v>4175</v>
      </c>
      <c r="N68" s="49" t="e">
        <f>M68+#REF!</f>
        <v>#REF!</v>
      </c>
      <c r="O68" s="51" t="s">
        <v>29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s="1" customFormat="1" ht="20.25" customHeight="1">
      <c r="A69" s="32">
        <v>62</v>
      </c>
      <c r="B69" s="42" t="s">
        <v>83</v>
      </c>
      <c r="C69" s="34">
        <v>88.6872</v>
      </c>
      <c r="D69" s="35">
        <v>47.35</v>
      </c>
      <c r="E69" s="36">
        <f t="shared" si="6"/>
        <v>3262.770000000004</v>
      </c>
      <c r="F69" s="31">
        <f t="shared" si="5"/>
        <v>45820.306666666664</v>
      </c>
      <c r="G69" s="39">
        <v>48197.920000000006</v>
      </c>
      <c r="H69" s="36">
        <v>46462.99999999999</v>
      </c>
      <c r="I69" s="36">
        <v>42800</v>
      </c>
      <c r="J69" s="39">
        <v>2554</v>
      </c>
      <c r="K69" s="39">
        <v>111</v>
      </c>
      <c r="L69" s="39">
        <v>2342</v>
      </c>
      <c r="M69" s="49">
        <f t="shared" si="7"/>
        <v>5007</v>
      </c>
      <c r="N69" s="49" t="e">
        <f>M69+#REF!</f>
        <v>#REF!</v>
      </c>
      <c r="O69" s="51" t="s">
        <v>29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s="1" customFormat="1" ht="20.25" customHeight="1">
      <c r="A70" s="32">
        <v>63</v>
      </c>
      <c r="B70" s="42" t="s">
        <v>84</v>
      </c>
      <c r="C70" s="34">
        <v>32.059809</v>
      </c>
      <c r="D70" s="35">
        <v>18.86</v>
      </c>
      <c r="E70" s="36">
        <v>0</v>
      </c>
      <c r="F70" s="31">
        <f t="shared" si="5"/>
        <v>15680.355026800002</v>
      </c>
      <c r="G70" s="39">
        <v>16321.021520399998</v>
      </c>
      <c r="H70" s="36">
        <v>15687.58056</v>
      </c>
      <c r="I70" s="36">
        <v>15032.463</v>
      </c>
      <c r="J70" s="39">
        <v>874</v>
      </c>
      <c r="K70" s="39">
        <f>E70*261254*0.1/764993</f>
        <v>0</v>
      </c>
      <c r="L70" s="39">
        <v>847</v>
      </c>
      <c r="M70" s="49">
        <f t="shared" si="7"/>
        <v>1721</v>
      </c>
      <c r="N70" s="49" t="e">
        <f>M70+#REF!</f>
        <v>#REF!</v>
      </c>
      <c r="O70" s="51" t="s">
        <v>29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s="1" customFormat="1" ht="20.25" customHeight="1">
      <c r="A71" s="32">
        <v>64</v>
      </c>
      <c r="B71" s="42" t="s">
        <v>85</v>
      </c>
      <c r="C71" s="34">
        <v>25.8146</v>
      </c>
      <c r="D71" s="35">
        <v>42.69</v>
      </c>
      <c r="E71" s="36">
        <v>0</v>
      </c>
      <c r="F71" s="31">
        <f aca="true" t="shared" si="8" ref="F71:F95">(G71+H71+I71)/3</f>
        <v>12599.3019</v>
      </c>
      <c r="G71" s="39">
        <v>13331.4</v>
      </c>
      <c r="H71" s="36">
        <v>12408</v>
      </c>
      <c r="I71" s="36">
        <v>12058.505700000002</v>
      </c>
      <c r="J71" s="39">
        <v>702</v>
      </c>
      <c r="K71" s="39">
        <f>E71*261254*0.1/764993</f>
        <v>0</v>
      </c>
      <c r="L71" s="39">
        <v>682</v>
      </c>
      <c r="M71" s="49">
        <f t="shared" si="7"/>
        <v>1384</v>
      </c>
      <c r="N71" s="49" t="e">
        <f>M71+#REF!</f>
        <v>#REF!</v>
      </c>
      <c r="O71" s="51" t="s">
        <v>29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s="1" customFormat="1" ht="20.25" customHeight="1">
      <c r="A72" s="32">
        <v>65</v>
      </c>
      <c r="B72" s="42" t="s">
        <v>86</v>
      </c>
      <c r="C72" s="34">
        <v>56.0766034285714</v>
      </c>
      <c r="D72" s="35">
        <v>52.84</v>
      </c>
      <c r="E72" s="36">
        <v>0</v>
      </c>
      <c r="F72" s="31">
        <f t="shared" si="8"/>
        <v>27783.906590529867</v>
      </c>
      <c r="G72" s="39">
        <v>26844.3156175642</v>
      </c>
      <c r="H72" s="36">
        <v>28560.366154025407</v>
      </c>
      <c r="I72" s="36">
        <v>27947.038</v>
      </c>
      <c r="J72" s="39">
        <v>1549</v>
      </c>
      <c r="K72" s="39">
        <f>E72*261254*0.1/764993</f>
        <v>0</v>
      </c>
      <c r="L72" s="39">
        <v>1481</v>
      </c>
      <c r="M72" s="49">
        <f t="shared" si="7"/>
        <v>3030</v>
      </c>
      <c r="N72" s="49" t="e">
        <f>M72+#REF!</f>
        <v>#REF!</v>
      </c>
      <c r="O72" s="51" t="s">
        <v>29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s="1" customFormat="1" ht="20.25" customHeight="1">
      <c r="A73" s="32">
        <v>66</v>
      </c>
      <c r="B73" s="42" t="s">
        <v>87</v>
      </c>
      <c r="C73" s="34">
        <v>21.89</v>
      </c>
      <c r="D73" s="35">
        <v>27.1</v>
      </c>
      <c r="E73" s="36">
        <v>0</v>
      </c>
      <c r="F73" s="31">
        <f t="shared" si="8"/>
        <v>12163.352146666666</v>
      </c>
      <c r="G73" s="39">
        <v>12268</v>
      </c>
      <c r="H73" s="36">
        <v>12233.1904</v>
      </c>
      <c r="I73" s="36">
        <v>11988.86604</v>
      </c>
      <c r="J73" s="39">
        <v>678</v>
      </c>
      <c r="K73" s="39">
        <f aca="true" t="shared" si="9" ref="K73:K95">E73*261254*0.1/764993</f>
        <v>0</v>
      </c>
      <c r="L73" s="39">
        <v>578</v>
      </c>
      <c r="M73" s="49">
        <f aca="true" t="shared" si="10" ref="M73:M96">J73+K73+L73</f>
        <v>1256</v>
      </c>
      <c r="N73" s="49" t="e">
        <f>M73+#REF!</f>
        <v>#REF!</v>
      </c>
      <c r="O73" s="51" t="s">
        <v>29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s="1" customFormat="1" ht="20.25" customHeight="1">
      <c r="A74" s="32">
        <v>67</v>
      </c>
      <c r="B74" s="42" t="s">
        <v>88</v>
      </c>
      <c r="C74" s="34">
        <v>32.09</v>
      </c>
      <c r="D74" s="35">
        <v>22.06</v>
      </c>
      <c r="E74" s="36">
        <v>0</v>
      </c>
      <c r="F74" s="31">
        <f t="shared" si="8"/>
        <v>19720.09588888889</v>
      </c>
      <c r="G74" s="39">
        <v>18268</v>
      </c>
      <c r="H74" s="36">
        <v>20479.893666666663</v>
      </c>
      <c r="I74" s="36">
        <v>20412.394</v>
      </c>
      <c r="J74" s="39">
        <v>1099</v>
      </c>
      <c r="K74" s="39">
        <f t="shared" si="9"/>
        <v>0</v>
      </c>
      <c r="L74" s="39">
        <v>847</v>
      </c>
      <c r="M74" s="49">
        <f t="shared" si="10"/>
        <v>1946</v>
      </c>
      <c r="N74" s="49" t="e">
        <f>M74+#REF!</f>
        <v>#REF!</v>
      </c>
      <c r="O74" s="51" t="s">
        <v>29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s="1" customFormat="1" ht="20.25" customHeight="1">
      <c r="A75" s="32">
        <v>68</v>
      </c>
      <c r="B75" s="42" t="s">
        <v>89</v>
      </c>
      <c r="C75" s="34">
        <v>21.94</v>
      </c>
      <c r="D75" s="35">
        <v>17.58</v>
      </c>
      <c r="E75" s="36">
        <v>0</v>
      </c>
      <c r="F75" s="31">
        <f t="shared" si="8"/>
        <v>7286.667600000005</v>
      </c>
      <c r="G75" s="39">
        <v>7254</v>
      </c>
      <c r="H75" s="36">
        <v>7231.119600000017</v>
      </c>
      <c r="I75" s="36">
        <v>7374.883199999999</v>
      </c>
      <c r="J75" s="39">
        <v>406</v>
      </c>
      <c r="K75" s="39">
        <f t="shared" si="9"/>
        <v>0</v>
      </c>
      <c r="L75" s="39">
        <v>579</v>
      </c>
      <c r="M75" s="49">
        <f t="shared" si="10"/>
        <v>985</v>
      </c>
      <c r="N75" s="49" t="e">
        <f>M75+#REF!</f>
        <v>#REF!</v>
      </c>
      <c r="O75" s="51" t="s">
        <v>29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s="1" customFormat="1" ht="20.25" customHeight="1">
      <c r="A76" s="32">
        <v>69</v>
      </c>
      <c r="B76" s="42" t="s">
        <v>90</v>
      </c>
      <c r="C76" s="34">
        <v>20.07</v>
      </c>
      <c r="D76" s="35">
        <v>20.73</v>
      </c>
      <c r="E76" s="36">
        <v>0</v>
      </c>
      <c r="F76" s="31">
        <f t="shared" si="8"/>
        <v>7532.549888888888</v>
      </c>
      <c r="G76" s="39">
        <v>6168</v>
      </c>
      <c r="H76" s="36">
        <v>8469.265666666664</v>
      </c>
      <c r="I76" s="36">
        <v>7960.384</v>
      </c>
      <c r="J76" s="39">
        <v>420</v>
      </c>
      <c r="K76" s="39">
        <f t="shared" si="9"/>
        <v>0</v>
      </c>
      <c r="L76" s="39">
        <v>530</v>
      </c>
      <c r="M76" s="49">
        <f t="shared" si="10"/>
        <v>950</v>
      </c>
      <c r="N76" s="49" t="e">
        <f>M76+#REF!</f>
        <v>#REF!</v>
      </c>
      <c r="O76" s="51" t="s">
        <v>29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s="1" customFormat="1" ht="20.25" customHeight="1">
      <c r="A77" s="32">
        <v>70</v>
      </c>
      <c r="B77" s="42" t="s">
        <v>91</v>
      </c>
      <c r="C77" s="34">
        <v>56.0275184285714</v>
      </c>
      <c r="D77" s="35">
        <v>39.94</v>
      </c>
      <c r="E77" s="36">
        <v>0</v>
      </c>
      <c r="F77" s="31">
        <f t="shared" si="8"/>
        <v>29464.610094743624</v>
      </c>
      <c r="G77" s="39">
        <v>30300.9496175642</v>
      </c>
      <c r="H77" s="36">
        <v>29510.37466666667</v>
      </c>
      <c r="I77" s="36">
        <v>28582.506</v>
      </c>
      <c r="J77" s="39">
        <v>1642</v>
      </c>
      <c r="K77" s="39">
        <f t="shared" si="9"/>
        <v>0</v>
      </c>
      <c r="L77" s="39">
        <v>1480</v>
      </c>
      <c r="M77" s="49">
        <f t="shared" si="10"/>
        <v>3122</v>
      </c>
      <c r="N77" s="49" t="e">
        <f>M77+#REF!</f>
        <v>#REF!</v>
      </c>
      <c r="O77" s="51" t="s">
        <v>29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s="1" customFormat="1" ht="20.25" customHeight="1">
      <c r="A78" s="32">
        <v>71</v>
      </c>
      <c r="B78" s="42" t="s">
        <v>92</v>
      </c>
      <c r="C78" s="34">
        <v>85.4660714285714</v>
      </c>
      <c r="D78" s="35">
        <v>47.82</v>
      </c>
      <c r="E78" s="36">
        <v>0</v>
      </c>
      <c r="F78" s="31">
        <f t="shared" si="8"/>
        <v>29415.471716965916</v>
      </c>
      <c r="G78" s="39">
        <v>30060.0176175644</v>
      </c>
      <c r="H78" s="36">
        <v>29381.83753333335</v>
      </c>
      <c r="I78" s="36">
        <v>28804.56</v>
      </c>
      <c r="J78" s="39">
        <v>1639</v>
      </c>
      <c r="K78" s="39">
        <f t="shared" si="9"/>
        <v>0</v>
      </c>
      <c r="L78" s="39">
        <v>2257</v>
      </c>
      <c r="M78" s="49">
        <f t="shared" si="10"/>
        <v>3896</v>
      </c>
      <c r="N78" s="49" t="e">
        <f>M78+#REF!</f>
        <v>#REF!</v>
      </c>
      <c r="O78" s="51" t="s">
        <v>29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s="1" customFormat="1" ht="20.25" customHeight="1">
      <c r="A79" s="32">
        <v>72</v>
      </c>
      <c r="B79" s="42" t="s">
        <v>93</v>
      </c>
      <c r="C79" s="34">
        <v>10.49</v>
      </c>
      <c r="D79" s="35">
        <v>3.48</v>
      </c>
      <c r="E79" s="36">
        <f>G79-D79*949</f>
        <v>1903.48</v>
      </c>
      <c r="F79" s="31">
        <f t="shared" si="8"/>
        <v>5552.424271111117</v>
      </c>
      <c r="G79" s="39">
        <v>5206</v>
      </c>
      <c r="H79" s="36">
        <v>5787.27281333335</v>
      </c>
      <c r="I79" s="36">
        <v>5664</v>
      </c>
      <c r="J79" s="39">
        <v>309</v>
      </c>
      <c r="K79" s="39">
        <v>65</v>
      </c>
      <c r="L79" s="39">
        <v>277</v>
      </c>
      <c r="M79" s="49">
        <f t="shared" si="10"/>
        <v>651</v>
      </c>
      <c r="N79" s="49" t="e">
        <f>M79+#REF!</f>
        <v>#REF!</v>
      </c>
      <c r="O79" s="51" t="s">
        <v>29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s="1" customFormat="1" ht="20.25" customHeight="1">
      <c r="A80" s="32">
        <v>73</v>
      </c>
      <c r="B80" s="42" t="s">
        <v>94</v>
      </c>
      <c r="C80" s="34">
        <v>46.29</v>
      </c>
      <c r="D80" s="35">
        <v>18.6</v>
      </c>
      <c r="E80" s="36">
        <f>G80-D80*949</f>
        <v>11500.599999999999</v>
      </c>
      <c r="F80" s="31">
        <f t="shared" si="8"/>
        <v>28747.353295555557</v>
      </c>
      <c r="G80" s="39">
        <v>29152</v>
      </c>
      <c r="H80" s="36">
        <v>29154.807666666668</v>
      </c>
      <c r="I80" s="36">
        <v>27935.25222</v>
      </c>
      <c r="J80" s="39">
        <v>1602</v>
      </c>
      <c r="K80" s="39">
        <v>393</v>
      </c>
      <c r="L80" s="39">
        <v>1222</v>
      </c>
      <c r="M80" s="49">
        <f t="shared" si="10"/>
        <v>3217</v>
      </c>
      <c r="N80" s="49" t="e">
        <f>M80+#REF!</f>
        <v>#REF!</v>
      </c>
      <c r="O80" s="51" t="s">
        <v>29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s="1" customFormat="1" ht="20.25" customHeight="1">
      <c r="A81" s="32">
        <v>74</v>
      </c>
      <c r="B81" s="42" t="s">
        <v>95</v>
      </c>
      <c r="C81" s="34">
        <v>1.67061</v>
      </c>
      <c r="D81" s="35">
        <v>9.48</v>
      </c>
      <c r="E81" s="36">
        <v>0</v>
      </c>
      <c r="F81" s="31">
        <f t="shared" si="8"/>
        <v>2517.0836996020903</v>
      </c>
      <c r="G81" s="39">
        <v>1750.45109880627</v>
      </c>
      <c r="H81" s="36">
        <v>2677.4000000000005</v>
      </c>
      <c r="I81" s="36">
        <v>3123.4</v>
      </c>
      <c r="J81" s="39">
        <v>140</v>
      </c>
      <c r="K81" s="39">
        <f t="shared" si="9"/>
        <v>0</v>
      </c>
      <c r="L81" s="39">
        <v>44</v>
      </c>
      <c r="M81" s="49">
        <f t="shared" si="10"/>
        <v>184</v>
      </c>
      <c r="N81" s="49" t="e">
        <f>M81+#REF!</f>
        <v>#REF!</v>
      </c>
      <c r="O81" s="51" t="s">
        <v>29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s="1" customFormat="1" ht="20.25" customHeight="1">
      <c r="A82" s="32">
        <v>75</v>
      </c>
      <c r="B82" s="42" t="s">
        <v>96</v>
      </c>
      <c r="C82" s="34">
        <v>34.8501</v>
      </c>
      <c r="D82" s="35">
        <v>37.55</v>
      </c>
      <c r="E82" s="36">
        <v>0</v>
      </c>
      <c r="F82" s="31">
        <f t="shared" si="8"/>
        <v>26652.296347648004</v>
      </c>
      <c r="G82" s="39">
        <v>28315.689042944003</v>
      </c>
      <c r="H82" s="36">
        <v>27103.4</v>
      </c>
      <c r="I82" s="36">
        <v>24537.800000000003</v>
      </c>
      <c r="J82" s="39">
        <v>1485</v>
      </c>
      <c r="K82" s="39">
        <f t="shared" si="9"/>
        <v>0</v>
      </c>
      <c r="L82" s="39">
        <v>920</v>
      </c>
      <c r="M82" s="49">
        <f t="shared" si="10"/>
        <v>2405</v>
      </c>
      <c r="N82" s="49" t="e">
        <f>M82+#REF!</f>
        <v>#REF!</v>
      </c>
      <c r="O82" s="51" t="s">
        <v>29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s="1" customFormat="1" ht="20.25" customHeight="1">
      <c r="A83" s="32">
        <v>76</v>
      </c>
      <c r="B83" s="42" t="s">
        <v>97</v>
      </c>
      <c r="C83" s="34">
        <v>28.616475</v>
      </c>
      <c r="D83" s="35">
        <v>27.49</v>
      </c>
      <c r="E83" s="36">
        <v>0</v>
      </c>
      <c r="F83" s="31">
        <f t="shared" si="8"/>
        <v>22889.6229932118</v>
      </c>
      <c r="G83" s="39">
        <v>23495.8689796354</v>
      </c>
      <c r="H83" s="36">
        <v>22683</v>
      </c>
      <c r="I83" s="36">
        <v>22490</v>
      </c>
      <c r="J83" s="39">
        <v>1276</v>
      </c>
      <c r="K83" s="39">
        <f t="shared" si="9"/>
        <v>0</v>
      </c>
      <c r="L83" s="39">
        <v>756</v>
      </c>
      <c r="M83" s="49">
        <f t="shared" si="10"/>
        <v>2032</v>
      </c>
      <c r="N83" s="49" t="e">
        <f>M83+#REF!</f>
        <v>#REF!</v>
      </c>
      <c r="O83" s="51" t="s">
        <v>29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s="1" customFormat="1" ht="20.25" customHeight="1">
      <c r="A84" s="32">
        <v>77</v>
      </c>
      <c r="B84" s="42" t="s">
        <v>98</v>
      </c>
      <c r="C84" s="34">
        <v>22.26788</v>
      </c>
      <c r="D84" s="35">
        <v>15.83</v>
      </c>
      <c r="E84" s="36">
        <f>G84-D84*949</f>
        <v>2026.613839977179</v>
      </c>
      <c r="F84" s="31">
        <f t="shared" si="8"/>
        <v>16186.761279992395</v>
      </c>
      <c r="G84" s="39">
        <v>17049.28383997718</v>
      </c>
      <c r="H84" s="36">
        <v>16788.200000000004</v>
      </c>
      <c r="I84" s="36">
        <v>14722.8</v>
      </c>
      <c r="J84" s="39">
        <v>902</v>
      </c>
      <c r="K84" s="39">
        <v>69</v>
      </c>
      <c r="L84" s="39">
        <v>588</v>
      </c>
      <c r="M84" s="49">
        <f t="shared" si="10"/>
        <v>1559</v>
      </c>
      <c r="N84" s="49" t="e">
        <f>M84+#REF!</f>
        <v>#REF!</v>
      </c>
      <c r="O84" s="51" t="s">
        <v>29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s="1" customFormat="1" ht="20.25" customHeight="1">
      <c r="A85" s="32">
        <v>78</v>
      </c>
      <c r="B85" s="42" t="s">
        <v>99</v>
      </c>
      <c r="C85" s="34">
        <v>19.3295</v>
      </c>
      <c r="D85" s="35">
        <v>22.9</v>
      </c>
      <c r="E85" s="36">
        <v>0</v>
      </c>
      <c r="F85" s="31">
        <f t="shared" si="8"/>
        <v>20642.9547883484</v>
      </c>
      <c r="G85" s="39">
        <v>21127.6643650452</v>
      </c>
      <c r="H85" s="36">
        <v>21010.2</v>
      </c>
      <c r="I85" s="36">
        <v>19791.000000000004</v>
      </c>
      <c r="J85" s="39">
        <v>1151</v>
      </c>
      <c r="K85" s="39">
        <f t="shared" si="9"/>
        <v>0</v>
      </c>
      <c r="L85" s="39">
        <v>510</v>
      </c>
      <c r="M85" s="49">
        <f t="shared" si="10"/>
        <v>1661</v>
      </c>
      <c r="N85" s="49" t="e">
        <f>M85+#REF!</f>
        <v>#REF!</v>
      </c>
      <c r="O85" s="51" t="s">
        <v>29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s="1" customFormat="1" ht="20.25" customHeight="1">
      <c r="A86" s="32">
        <v>79</v>
      </c>
      <c r="B86" s="42" t="s">
        <v>100</v>
      </c>
      <c r="C86" s="34">
        <v>14.19743</v>
      </c>
      <c r="D86" s="35">
        <v>19.34</v>
      </c>
      <c r="E86" s="36">
        <v>0</v>
      </c>
      <c r="F86" s="31">
        <f t="shared" si="8"/>
        <v>10166.554284932383</v>
      </c>
      <c r="G86" s="39">
        <v>10244.744174667281</v>
      </c>
      <c r="H86" s="36">
        <v>9880</v>
      </c>
      <c r="I86" s="36">
        <v>10374.91868012987</v>
      </c>
      <c r="J86" s="39">
        <v>567</v>
      </c>
      <c r="K86" s="39">
        <f t="shared" si="9"/>
        <v>0</v>
      </c>
      <c r="L86" s="39">
        <v>375</v>
      </c>
      <c r="M86" s="49">
        <f t="shared" si="10"/>
        <v>942</v>
      </c>
      <c r="N86" s="49" t="e">
        <f>M86+#REF!</f>
        <v>#REF!</v>
      </c>
      <c r="O86" s="51" t="s">
        <v>29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s="1" customFormat="1" ht="20.25" customHeight="1">
      <c r="A87" s="32">
        <v>80</v>
      </c>
      <c r="B87" s="42" t="s">
        <v>101</v>
      </c>
      <c r="C87" s="34">
        <v>42.46399</v>
      </c>
      <c r="D87" s="35">
        <v>30.07</v>
      </c>
      <c r="E87" s="36">
        <v>0</v>
      </c>
      <c r="F87" s="31">
        <f t="shared" si="8"/>
        <v>24397.162100549733</v>
      </c>
      <c r="G87" s="39">
        <v>24907.8863016492</v>
      </c>
      <c r="H87" s="36">
        <v>24534.4</v>
      </c>
      <c r="I87" s="36">
        <v>23749.199999999997</v>
      </c>
      <c r="J87" s="39">
        <v>1360</v>
      </c>
      <c r="K87" s="39">
        <f t="shared" si="9"/>
        <v>0</v>
      </c>
      <c r="L87" s="39">
        <v>1121</v>
      </c>
      <c r="M87" s="49">
        <f t="shared" si="10"/>
        <v>2481</v>
      </c>
      <c r="N87" s="49" t="e">
        <f>M87+#REF!</f>
        <v>#REF!</v>
      </c>
      <c r="O87" s="51" t="s">
        <v>29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s="1" customFormat="1" ht="20.25" customHeight="1">
      <c r="A88" s="32">
        <v>81</v>
      </c>
      <c r="B88" s="43" t="s">
        <v>102</v>
      </c>
      <c r="C88" s="34">
        <v>19.00436</v>
      </c>
      <c r="D88" s="35">
        <v>25.54</v>
      </c>
      <c r="E88" s="36">
        <v>0</v>
      </c>
      <c r="F88" s="31">
        <f t="shared" si="8"/>
        <v>12525.680941799763</v>
      </c>
      <c r="G88" s="39">
        <v>13060.042825399281</v>
      </c>
      <c r="H88" s="36">
        <v>11857.8</v>
      </c>
      <c r="I88" s="36">
        <v>12659.2</v>
      </c>
      <c r="J88" s="39">
        <v>698</v>
      </c>
      <c r="K88" s="39">
        <f t="shared" si="9"/>
        <v>0</v>
      </c>
      <c r="L88" s="39">
        <v>502</v>
      </c>
      <c r="M88" s="49">
        <f t="shared" si="10"/>
        <v>1200</v>
      </c>
      <c r="N88" s="49" t="e">
        <f>M88+#REF!</f>
        <v>#REF!</v>
      </c>
      <c r="O88" s="51" t="s">
        <v>29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s="1" customFormat="1" ht="20.25" customHeight="1">
      <c r="A89" s="32">
        <v>82</v>
      </c>
      <c r="B89" s="42" t="s">
        <v>103</v>
      </c>
      <c r="C89" s="34">
        <v>7.397332</v>
      </c>
      <c r="D89" s="35">
        <v>3.53</v>
      </c>
      <c r="E89" s="36">
        <v>0</v>
      </c>
      <c r="F89" s="31">
        <f t="shared" si="8"/>
        <v>1921.5594363966966</v>
      </c>
      <c r="G89" s="39">
        <v>1971.96</v>
      </c>
      <c r="H89" s="36">
        <v>1916.4</v>
      </c>
      <c r="I89" s="36">
        <v>1876.3183091900898</v>
      </c>
      <c r="J89" s="39">
        <v>107</v>
      </c>
      <c r="K89" s="39">
        <f t="shared" si="9"/>
        <v>0</v>
      </c>
      <c r="L89" s="39">
        <v>195</v>
      </c>
      <c r="M89" s="49">
        <f t="shared" si="10"/>
        <v>302</v>
      </c>
      <c r="N89" s="49" t="e">
        <f>M89+#REF!</f>
        <v>#REF!</v>
      </c>
      <c r="O89" s="51" t="s">
        <v>29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s="1" customFormat="1" ht="20.25" customHeight="1">
      <c r="A90" s="32">
        <v>83</v>
      </c>
      <c r="B90" s="42" t="s">
        <v>104</v>
      </c>
      <c r="C90" s="34">
        <v>12.833033</v>
      </c>
      <c r="D90" s="35">
        <v>13.43</v>
      </c>
      <c r="E90" s="36">
        <v>0</v>
      </c>
      <c r="F90" s="31">
        <f t="shared" si="8"/>
        <v>3913.885951118049</v>
      </c>
      <c r="G90" s="39">
        <v>4526.32</v>
      </c>
      <c r="H90" s="36">
        <v>3990.2920617199998</v>
      </c>
      <c r="I90" s="36">
        <v>3225.0457916341475</v>
      </c>
      <c r="J90" s="39">
        <v>218</v>
      </c>
      <c r="K90" s="39">
        <f t="shared" si="9"/>
        <v>0</v>
      </c>
      <c r="L90" s="39">
        <v>339</v>
      </c>
      <c r="M90" s="49">
        <f t="shared" si="10"/>
        <v>557</v>
      </c>
      <c r="N90" s="49" t="e">
        <f>M90+#REF!</f>
        <v>#REF!</v>
      </c>
      <c r="O90" s="51" t="s">
        <v>29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s="1" customFormat="1" ht="20.25" customHeight="1">
      <c r="A91" s="32">
        <v>84</v>
      </c>
      <c r="B91" s="42" t="s">
        <v>105</v>
      </c>
      <c r="C91" s="34">
        <v>7.878013</v>
      </c>
      <c r="D91" s="35">
        <v>9.32</v>
      </c>
      <c r="E91" s="36">
        <v>0</v>
      </c>
      <c r="F91" s="31">
        <f t="shared" si="8"/>
        <v>1795.166642299146</v>
      </c>
      <c r="G91" s="39">
        <v>2192.448</v>
      </c>
      <c r="H91" s="36">
        <v>1855.2512</v>
      </c>
      <c r="I91" s="36">
        <v>1337.800726897438</v>
      </c>
      <c r="J91" s="39">
        <v>100</v>
      </c>
      <c r="K91" s="39">
        <f t="shared" si="9"/>
        <v>0</v>
      </c>
      <c r="L91" s="39">
        <v>208</v>
      </c>
      <c r="M91" s="49">
        <f t="shared" si="10"/>
        <v>308</v>
      </c>
      <c r="N91" s="49" t="e">
        <f>M91+#REF!</f>
        <v>#REF!</v>
      </c>
      <c r="O91" s="51" t="s">
        <v>29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s="1" customFormat="1" ht="20.25" customHeight="1">
      <c r="A92" s="32">
        <v>85</v>
      </c>
      <c r="B92" s="42" t="s">
        <v>106</v>
      </c>
      <c r="C92" s="34">
        <v>22.7472</v>
      </c>
      <c r="D92" s="35">
        <v>12.36</v>
      </c>
      <c r="E92" s="36">
        <v>0</v>
      </c>
      <c r="F92" s="31">
        <f t="shared" si="8"/>
        <v>8107.579844675175</v>
      </c>
      <c r="G92" s="39">
        <v>7971.356</v>
      </c>
      <c r="H92" s="36">
        <v>8298.051</v>
      </c>
      <c r="I92" s="36">
        <v>8053.332534025523</v>
      </c>
      <c r="J92" s="39">
        <v>452</v>
      </c>
      <c r="K92" s="39">
        <f t="shared" si="9"/>
        <v>0</v>
      </c>
      <c r="L92" s="39">
        <v>601</v>
      </c>
      <c r="M92" s="49">
        <f t="shared" si="10"/>
        <v>1053</v>
      </c>
      <c r="N92" s="49" t="e">
        <f>M92+#REF!</f>
        <v>#REF!</v>
      </c>
      <c r="O92" s="51" t="s">
        <v>29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s="1" customFormat="1" ht="20.25" customHeight="1">
      <c r="A93" s="32">
        <v>86</v>
      </c>
      <c r="B93" s="42" t="s">
        <v>107</v>
      </c>
      <c r="C93" s="34">
        <v>5.830549</v>
      </c>
      <c r="D93" s="35">
        <v>3.99</v>
      </c>
      <c r="E93" s="36">
        <v>0</v>
      </c>
      <c r="F93" s="31">
        <f t="shared" si="8"/>
        <v>2237.7081684935447</v>
      </c>
      <c r="G93" s="39">
        <v>2212.348</v>
      </c>
      <c r="H93" s="36">
        <v>2326.5814</v>
      </c>
      <c r="I93" s="36">
        <v>2174.195105480634</v>
      </c>
      <c r="J93" s="39">
        <v>125</v>
      </c>
      <c r="K93" s="39">
        <f t="shared" si="9"/>
        <v>0</v>
      </c>
      <c r="L93" s="39">
        <v>154</v>
      </c>
      <c r="M93" s="49">
        <f t="shared" si="10"/>
        <v>279</v>
      </c>
      <c r="N93" s="49" t="e">
        <f>M93+#REF!</f>
        <v>#REF!</v>
      </c>
      <c r="O93" s="51" t="s">
        <v>29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s="1" customFormat="1" ht="20.25" customHeight="1">
      <c r="A94" s="32">
        <v>87</v>
      </c>
      <c r="B94" s="42" t="s">
        <v>108</v>
      </c>
      <c r="C94" s="34">
        <v>2.06822</v>
      </c>
      <c r="D94" s="35">
        <v>2.85</v>
      </c>
      <c r="E94" s="36">
        <v>0</v>
      </c>
      <c r="F94" s="31">
        <f t="shared" si="8"/>
        <v>546.2904650851614</v>
      </c>
      <c r="G94" s="39">
        <v>574.522</v>
      </c>
      <c r="H94" s="36">
        <v>562.0339999999999</v>
      </c>
      <c r="I94" s="36">
        <v>502.31539525548385</v>
      </c>
      <c r="J94" s="39">
        <v>30</v>
      </c>
      <c r="K94" s="39">
        <f t="shared" si="9"/>
        <v>0</v>
      </c>
      <c r="L94" s="64">
        <v>55</v>
      </c>
      <c r="M94" s="65">
        <f t="shared" si="10"/>
        <v>85</v>
      </c>
      <c r="N94" s="49" t="e">
        <f>M94+#REF!</f>
        <v>#REF!</v>
      </c>
      <c r="O94" s="51" t="s">
        <v>29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s="1" customFormat="1" ht="20.25" customHeight="1">
      <c r="A95" s="32">
        <v>88</v>
      </c>
      <c r="B95" s="42" t="s">
        <v>109</v>
      </c>
      <c r="C95" s="34">
        <v>6.612307</v>
      </c>
      <c r="D95" s="35">
        <v>7.24</v>
      </c>
      <c r="E95" s="36">
        <v>0</v>
      </c>
      <c r="F95" s="31">
        <f t="shared" si="8"/>
        <v>2003.7353333333333</v>
      </c>
      <c r="G95" s="39">
        <v>2270.606</v>
      </c>
      <c r="H95" s="36">
        <v>2080.6</v>
      </c>
      <c r="I95" s="36">
        <v>1660.0000000000002</v>
      </c>
      <c r="J95" s="39">
        <v>112</v>
      </c>
      <c r="K95" s="66">
        <f t="shared" si="9"/>
        <v>0</v>
      </c>
      <c r="L95" s="39">
        <v>175</v>
      </c>
      <c r="M95" s="49">
        <f t="shared" si="10"/>
        <v>287</v>
      </c>
      <c r="N95" s="67" t="e">
        <f>M95+#REF!</f>
        <v>#REF!</v>
      </c>
      <c r="O95" s="51" t="s">
        <v>29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13" ht="16.5" customHeight="1">
      <c r="A96" s="54" t="s">
        <v>110</v>
      </c>
      <c r="B96" s="55"/>
      <c r="D96" s="56"/>
      <c r="E96" s="56"/>
      <c r="F96" s="56"/>
      <c r="G96" s="56"/>
      <c r="H96" s="56"/>
      <c r="I96" s="56"/>
      <c r="J96" s="56"/>
      <c r="K96" s="56"/>
      <c r="L96" s="68"/>
      <c r="M96" s="69"/>
    </row>
    <row r="97" spans="1:14" ht="18.75" customHeight="1">
      <c r="A97" s="57">
        <v>1</v>
      </c>
      <c r="B97" s="58" t="s">
        <v>111</v>
      </c>
      <c r="C97" s="59"/>
      <c r="D97" s="60"/>
      <c r="E97" s="61"/>
      <c r="F97" s="54"/>
      <c r="G97" s="54"/>
      <c r="H97" s="60"/>
      <c r="I97" s="60"/>
      <c r="J97" s="61"/>
      <c r="K97" s="61"/>
      <c r="L97" s="61"/>
      <c r="M97" s="61"/>
      <c r="N97" s="61"/>
    </row>
    <row r="98" spans="1:14" ht="17.25" customHeight="1">
      <c r="A98" s="57">
        <v>2</v>
      </c>
      <c r="B98" s="58" t="s">
        <v>112</v>
      </c>
      <c r="C98" s="59"/>
      <c r="D98" s="60"/>
      <c r="E98" s="61"/>
      <c r="F98" s="54"/>
      <c r="G98" s="54"/>
      <c r="H98" s="60"/>
      <c r="I98" s="60"/>
      <c r="J98" s="61"/>
      <c r="K98" s="61"/>
      <c r="L98" s="61"/>
      <c r="M98" s="61"/>
      <c r="N98" s="61"/>
    </row>
    <row r="99" spans="1:14" ht="18" customHeight="1">
      <c r="A99" s="57">
        <v>3</v>
      </c>
      <c r="B99" s="58" t="s">
        <v>113</v>
      </c>
      <c r="C99" s="59"/>
      <c r="D99" s="60"/>
      <c r="E99" s="61"/>
      <c r="F99" s="54"/>
      <c r="G99" s="54"/>
      <c r="H99" s="60"/>
      <c r="I99" s="60"/>
      <c r="J99" s="61"/>
      <c r="K99" s="61"/>
      <c r="L99" s="61"/>
      <c r="M99" s="61"/>
      <c r="N99" s="61"/>
    </row>
    <row r="100" spans="1:14" ht="18" customHeight="1">
      <c r="A100" s="57">
        <v>4</v>
      </c>
      <c r="B100" s="58" t="s">
        <v>114</v>
      </c>
      <c r="C100" s="59"/>
      <c r="D100" s="60"/>
      <c r="E100" s="61"/>
      <c r="F100" s="54"/>
      <c r="G100" s="54"/>
      <c r="H100" s="60"/>
      <c r="I100" s="60"/>
      <c r="J100" s="61"/>
      <c r="K100" s="61"/>
      <c r="L100" s="61"/>
      <c r="M100" s="61"/>
      <c r="N100" s="61"/>
    </row>
    <row r="101" spans="1:14" ht="18" customHeight="1">
      <c r="A101" s="57">
        <v>5</v>
      </c>
      <c r="B101" s="58" t="s">
        <v>115</v>
      </c>
      <c r="C101" s="59"/>
      <c r="D101" s="60"/>
      <c r="E101" s="61"/>
      <c r="F101" s="54"/>
      <c r="G101" s="54"/>
      <c r="H101" s="62"/>
      <c r="I101" s="62"/>
      <c r="J101" s="70"/>
      <c r="K101" s="70"/>
      <c r="L101" s="70"/>
      <c r="M101" s="70"/>
      <c r="N101" s="70"/>
    </row>
    <row r="102" spans="1:8" ht="15.75" customHeight="1">
      <c r="A102" s="57">
        <v>6</v>
      </c>
      <c r="B102" s="63" t="s">
        <v>116</v>
      </c>
      <c r="F102" s="2"/>
      <c r="G102" s="2"/>
      <c r="H102" s="5"/>
    </row>
    <row r="103" spans="1:12" ht="15">
      <c r="A103" s="57"/>
      <c r="B103" s="63"/>
      <c r="C103" s="59"/>
      <c r="D103" s="60"/>
      <c r="E103" s="61"/>
      <c r="F103" s="54"/>
      <c r="G103" s="54"/>
      <c r="H103" s="60"/>
      <c r="I103" s="60"/>
      <c r="J103" s="61"/>
      <c r="K103" s="61"/>
      <c r="L103" s="61"/>
    </row>
    <row r="104" spans="1:8" ht="14.25">
      <c r="A104" s="2"/>
      <c r="F104" s="2"/>
      <c r="G104" s="2"/>
      <c r="H104" s="5"/>
    </row>
    <row r="105" spans="1:8" ht="14.25">
      <c r="A105" s="2"/>
      <c r="F105" s="2"/>
      <c r="G105" s="2"/>
      <c r="H105" s="5"/>
    </row>
    <row r="106" spans="1:8" ht="14.25">
      <c r="A106" s="2"/>
      <c r="F106" s="2"/>
      <c r="G106" s="2"/>
      <c r="H106" s="5"/>
    </row>
    <row r="107" spans="1:8" ht="14.25">
      <c r="A107" s="2"/>
      <c r="F107" s="2"/>
      <c r="G107" s="2"/>
      <c r="H107" s="5"/>
    </row>
    <row r="108" spans="1:8" ht="14.25">
      <c r="A108" s="2"/>
      <c r="F108" s="2"/>
      <c r="G108" s="2"/>
      <c r="H108" s="5"/>
    </row>
    <row r="109" spans="1:8" ht="14.25">
      <c r="A109" s="2"/>
      <c r="F109" s="2"/>
      <c r="G109" s="2"/>
      <c r="H109" s="5"/>
    </row>
    <row r="110" spans="1:8" ht="14.25">
      <c r="A110" s="2"/>
      <c r="F110" s="2"/>
      <c r="G110" s="2"/>
      <c r="H110" s="5"/>
    </row>
    <row r="111" spans="1:8" ht="14.25">
      <c r="A111" s="2"/>
      <c r="F111" s="2"/>
      <c r="G111" s="2"/>
      <c r="H111" s="5"/>
    </row>
    <row r="112" spans="1:8" ht="14.25">
      <c r="A112" s="2"/>
      <c r="F112" s="2"/>
      <c r="G112" s="2"/>
      <c r="H112" s="5"/>
    </row>
    <row r="113" spans="1:8" ht="14.25">
      <c r="A113" s="2"/>
      <c r="F113" s="2"/>
      <c r="G113" s="2"/>
      <c r="H113" s="5"/>
    </row>
    <row r="114" spans="1:8" ht="14.25">
      <c r="A114" s="2"/>
      <c r="F114" s="2"/>
      <c r="G114" s="2"/>
      <c r="H114" s="5"/>
    </row>
    <row r="115" spans="1:8" ht="14.25">
      <c r="A115" s="2"/>
      <c r="F115" s="2"/>
      <c r="G115" s="2"/>
      <c r="H115" s="5"/>
    </row>
    <row r="116" spans="1:8" ht="14.25">
      <c r="A116" s="2"/>
      <c r="F116" s="2"/>
      <c r="G116" s="2"/>
      <c r="H116" s="5"/>
    </row>
    <row r="117" spans="1:8" ht="14.25">
      <c r="A117" s="2"/>
      <c r="F117" s="2"/>
      <c r="G117" s="2"/>
      <c r="H117" s="5"/>
    </row>
    <row r="118" spans="1:8" ht="14.25">
      <c r="A118" s="2"/>
      <c r="F118" s="2"/>
      <c r="G118" s="2"/>
      <c r="H118" s="5"/>
    </row>
    <row r="119" spans="1:8" ht="14.25">
      <c r="A119" s="2"/>
      <c r="F119" s="2"/>
      <c r="G119" s="2"/>
      <c r="H119" s="5"/>
    </row>
    <row r="120" spans="1:8" ht="14.25">
      <c r="A120" s="2"/>
      <c r="F120" s="2"/>
      <c r="G120" s="2"/>
      <c r="H120" s="5"/>
    </row>
    <row r="121" spans="1:8" ht="14.25">
      <c r="A121" s="2"/>
      <c r="F121" s="2"/>
      <c r="G121" s="2"/>
      <c r="H121" s="5"/>
    </row>
    <row r="122" spans="1:8" ht="14.25">
      <c r="A122" s="2"/>
      <c r="F122" s="2"/>
      <c r="G122" s="2"/>
      <c r="H122" s="5"/>
    </row>
    <row r="123" spans="1:8" ht="14.25">
      <c r="A123" s="2"/>
      <c r="F123" s="2"/>
      <c r="G123" s="2"/>
      <c r="H123" s="5"/>
    </row>
    <row r="124" spans="1:8" ht="14.25">
      <c r="A124" s="2"/>
      <c r="F124" s="2"/>
      <c r="G124" s="2"/>
      <c r="H124" s="5"/>
    </row>
    <row r="125" spans="1:8" ht="14.25">
      <c r="A125" s="2"/>
      <c r="F125" s="2"/>
      <c r="G125" s="2"/>
      <c r="H125" s="5"/>
    </row>
    <row r="126" spans="1:8" ht="14.25">
      <c r="A126" s="2"/>
      <c r="F126" s="2"/>
      <c r="G126" s="2"/>
      <c r="H126" s="5"/>
    </row>
    <row r="127" spans="1:8" ht="14.25">
      <c r="A127" s="2"/>
      <c r="F127" s="2"/>
      <c r="G127" s="2"/>
      <c r="H127" s="5"/>
    </row>
    <row r="128" spans="1:8" ht="14.25">
      <c r="A128" s="2"/>
      <c r="F128" s="2"/>
      <c r="G128" s="2"/>
      <c r="H128" s="5"/>
    </row>
    <row r="129" spans="1:8" ht="14.25">
      <c r="A129" s="2"/>
      <c r="F129" s="2"/>
      <c r="G129" s="2"/>
      <c r="H129" s="5"/>
    </row>
    <row r="130" spans="1:8" ht="14.25">
      <c r="A130" s="2"/>
      <c r="F130" s="2"/>
      <c r="G130" s="2"/>
      <c r="H130" s="5"/>
    </row>
    <row r="131" spans="1:8" ht="14.25">
      <c r="A131" s="2"/>
      <c r="F131" s="2"/>
      <c r="G131" s="2"/>
      <c r="H131" s="5"/>
    </row>
    <row r="132" spans="1:8" ht="14.25">
      <c r="A132" s="2"/>
      <c r="F132" s="2"/>
      <c r="G132" s="2"/>
      <c r="H132" s="5"/>
    </row>
    <row r="133" spans="1:8" ht="14.25">
      <c r="A133" s="2"/>
      <c r="F133" s="2"/>
      <c r="G133" s="2"/>
      <c r="H133" s="5"/>
    </row>
    <row r="134" spans="1:8" ht="14.25">
      <c r="A134" s="2"/>
      <c r="F134" s="2"/>
      <c r="G134" s="2"/>
      <c r="H134" s="5"/>
    </row>
    <row r="135" spans="1:8" ht="14.25">
      <c r="A135" s="2"/>
      <c r="F135" s="2"/>
      <c r="G135" s="2"/>
      <c r="H135" s="5"/>
    </row>
    <row r="136" spans="1:8" ht="14.25">
      <c r="A136" s="2"/>
      <c r="F136" s="2"/>
      <c r="G136" s="2"/>
      <c r="H136" s="5"/>
    </row>
    <row r="137" spans="1:8" ht="14.25">
      <c r="A137" s="2"/>
      <c r="F137" s="2"/>
      <c r="G137" s="2"/>
      <c r="H137" s="5"/>
    </row>
    <row r="138" spans="1:8" ht="14.25">
      <c r="A138" s="2"/>
      <c r="F138" s="2"/>
      <c r="G138" s="2"/>
      <c r="H138" s="5"/>
    </row>
    <row r="139" spans="1:8" ht="14.25">
      <c r="A139" s="2"/>
      <c r="F139" s="2"/>
      <c r="G139" s="2"/>
      <c r="H139" s="5"/>
    </row>
    <row r="140" spans="1:8" ht="14.25">
      <c r="A140" s="2"/>
      <c r="F140" s="2"/>
      <c r="G140" s="2"/>
      <c r="H140" s="5"/>
    </row>
    <row r="141" spans="1:8" ht="14.25">
      <c r="A141" s="2"/>
      <c r="F141" s="2"/>
      <c r="G141" s="2"/>
      <c r="H141" s="5"/>
    </row>
    <row r="142" spans="1:8" ht="14.25">
      <c r="A142" s="2"/>
      <c r="F142" s="2"/>
      <c r="G142" s="2"/>
      <c r="H142" s="5"/>
    </row>
    <row r="143" spans="1:8" ht="14.25">
      <c r="A143" s="2"/>
      <c r="F143" s="2"/>
      <c r="G143" s="2"/>
      <c r="H143" s="5"/>
    </row>
    <row r="144" spans="1:8" ht="14.25">
      <c r="A144" s="2"/>
      <c r="F144" s="2"/>
      <c r="G144" s="2"/>
      <c r="H144" s="5"/>
    </row>
    <row r="145" spans="1:8" ht="14.25">
      <c r="A145" s="2"/>
      <c r="F145" s="2"/>
      <c r="G145" s="2"/>
      <c r="H145" s="5"/>
    </row>
    <row r="146" spans="1:8" ht="14.25">
      <c r="A146" s="2"/>
      <c r="F146" s="2"/>
      <c r="G146" s="2"/>
      <c r="H146" s="5"/>
    </row>
    <row r="147" spans="1:8" ht="14.25">
      <c r="A147" s="2"/>
      <c r="F147" s="2"/>
      <c r="G147" s="2"/>
      <c r="H147" s="5"/>
    </row>
    <row r="148" spans="1:8" ht="14.25">
      <c r="A148" s="2"/>
      <c r="F148" s="2"/>
      <c r="G148" s="2"/>
      <c r="H148" s="5"/>
    </row>
    <row r="149" spans="1:8" ht="14.25">
      <c r="A149" s="2"/>
      <c r="F149" s="2"/>
      <c r="G149" s="2"/>
      <c r="H149" s="5"/>
    </row>
    <row r="150" spans="1:8" ht="14.25">
      <c r="A150" s="2"/>
      <c r="F150" s="2"/>
      <c r="G150" s="2"/>
      <c r="H150" s="5"/>
    </row>
    <row r="151" spans="1:8" ht="14.25">
      <c r="A151" s="2"/>
      <c r="F151" s="2"/>
      <c r="G151" s="2"/>
      <c r="H151" s="5"/>
    </row>
    <row r="152" spans="1:8" ht="14.25">
      <c r="A152" s="2"/>
      <c r="F152" s="2"/>
      <c r="G152" s="2"/>
      <c r="H152" s="5"/>
    </row>
    <row r="153" spans="1:8" ht="14.25">
      <c r="A153" s="2"/>
      <c r="F153" s="2"/>
      <c r="G153" s="2"/>
      <c r="H153" s="5"/>
    </row>
    <row r="154" spans="1:8" ht="14.25">
      <c r="A154" s="2"/>
      <c r="F154" s="2"/>
      <c r="G154" s="2"/>
      <c r="H154" s="5"/>
    </row>
    <row r="155" spans="1:8" ht="14.25">
      <c r="A155" s="2"/>
      <c r="F155" s="2"/>
      <c r="G155" s="2"/>
      <c r="H155" s="5"/>
    </row>
    <row r="156" spans="1:8" ht="14.25">
      <c r="A156" s="2"/>
      <c r="F156" s="2"/>
      <c r="G156" s="2"/>
      <c r="H156" s="5"/>
    </row>
    <row r="157" spans="1:8" ht="14.25">
      <c r="A157" s="2"/>
      <c r="F157" s="2"/>
      <c r="G157" s="2"/>
      <c r="H157" s="5"/>
    </row>
    <row r="158" spans="1:8" ht="14.25">
      <c r="A158" s="2"/>
      <c r="F158" s="2"/>
      <c r="G158" s="2"/>
      <c r="H158" s="5"/>
    </row>
    <row r="159" spans="1:8" ht="14.25">
      <c r="A159" s="2"/>
      <c r="F159" s="2"/>
      <c r="G159" s="2"/>
      <c r="H159" s="5"/>
    </row>
    <row r="160" spans="1:8" ht="14.25">
      <c r="A160" s="2"/>
      <c r="F160" s="2"/>
      <c r="G160" s="2"/>
      <c r="H160" s="5"/>
    </row>
    <row r="161" spans="1:8" ht="14.25">
      <c r="A161" s="2"/>
      <c r="F161" s="2"/>
      <c r="G161" s="2"/>
      <c r="H161" s="5"/>
    </row>
    <row r="162" spans="1:8" ht="14.25">
      <c r="A162" s="2"/>
      <c r="F162" s="2"/>
      <c r="G162" s="2"/>
      <c r="H162" s="5"/>
    </row>
    <row r="163" spans="1:8" ht="14.25">
      <c r="A163" s="2"/>
      <c r="F163" s="2"/>
      <c r="G163" s="2"/>
      <c r="H163" s="5"/>
    </row>
    <row r="164" spans="1:8" ht="14.25">
      <c r="A164" s="2"/>
      <c r="F164" s="2"/>
      <c r="G164" s="2"/>
      <c r="H164" s="5"/>
    </row>
    <row r="165" spans="1:8" ht="14.25">
      <c r="A165" s="2"/>
      <c r="F165" s="2"/>
      <c r="G165" s="2"/>
      <c r="H165" s="5"/>
    </row>
    <row r="166" spans="1:8" ht="14.25">
      <c r="A166" s="2"/>
      <c r="F166" s="2"/>
      <c r="G166" s="2"/>
      <c r="H166" s="5"/>
    </row>
    <row r="167" spans="1:8" ht="14.25">
      <c r="A167" s="2"/>
      <c r="F167" s="2"/>
      <c r="G167" s="2"/>
      <c r="H167" s="5"/>
    </row>
    <row r="168" spans="1:8" ht="14.25">
      <c r="A168" s="2"/>
      <c r="F168" s="2"/>
      <c r="G168" s="2"/>
      <c r="H168" s="5"/>
    </row>
    <row r="169" spans="1:8" ht="14.25">
      <c r="A169" s="2"/>
      <c r="F169" s="2"/>
      <c r="G169" s="2"/>
      <c r="H169" s="5"/>
    </row>
    <row r="170" spans="1:8" ht="14.25">
      <c r="A170" s="2"/>
      <c r="F170" s="2"/>
      <c r="G170" s="2"/>
      <c r="H170" s="5"/>
    </row>
    <row r="171" spans="1:8" ht="14.25">
      <c r="A171" s="2"/>
      <c r="F171" s="2"/>
      <c r="G171" s="2"/>
      <c r="H171" s="5"/>
    </row>
    <row r="172" spans="1:8" ht="14.25">
      <c r="A172" s="2"/>
      <c r="F172" s="2"/>
      <c r="G172" s="2"/>
      <c r="H172" s="5"/>
    </row>
    <row r="173" spans="1:8" ht="14.25">
      <c r="A173" s="2"/>
      <c r="F173" s="2"/>
      <c r="G173" s="2"/>
      <c r="H173" s="5"/>
    </row>
    <row r="174" spans="1:8" ht="14.25">
      <c r="A174" s="2"/>
      <c r="F174" s="2"/>
      <c r="G174" s="2"/>
      <c r="H174" s="5"/>
    </row>
    <row r="175" spans="1:8" ht="14.25">
      <c r="A175" s="2"/>
      <c r="F175" s="2"/>
      <c r="G175" s="2"/>
      <c r="H175" s="5"/>
    </row>
    <row r="176" spans="1:8" ht="14.25">
      <c r="A176" s="2"/>
      <c r="F176" s="2"/>
      <c r="G176" s="2"/>
      <c r="H176" s="5"/>
    </row>
    <row r="177" spans="1:8" ht="14.25">
      <c r="A177" s="2"/>
      <c r="F177" s="2"/>
      <c r="G177" s="2"/>
      <c r="H177" s="5"/>
    </row>
    <row r="178" spans="1:8" ht="14.25">
      <c r="A178" s="2"/>
      <c r="F178" s="2"/>
      <c r="G178" s="2"/>
      <c r="H178" s="5"/>
    </row>
    <row r="179" spans="1:8" ht="14.25">
      <c r="A179" s="2"/>
      <c r="F179" s="2"/>
      <c r="G179" s="2"/>
      <c r="H179" s="5"/>
    </row>
    <row r="180" spans="1:8" ht="14.25">
      <c r="A180" s="2"/>
      <c r="F180" s="2"/>
      <c r="G180" s="2"/>
      <c r="H180" s="5"/>
    </row>
    <row r="181" spans="1:8" ht="14.25">
      <c r="A181" s="2"/>
      <c r="F181" s="2"/>
      <c r="G181" s="2"/>
      <c r="H181" s="5"/>
    </row>
    <row r="182" spans="1:8" ht="14.25">
      <c r="A182" s="2"/>
      <c r="F182" s="2"/>
      <c r="G182" s="2"/>
      <c r="H182" s="5"/>
    </row>
    <row r="183" spans="1:8" ht="14.25">
      <c r="A183" s="2"/>
      <c r="F183" s="2"/>
      <c r="G183" s="2"/>
      <c r="H183" s="5"/>
    </row>
    <row r="184" spans="1:8" ht="14.25">
      <c r="A184" s="2"/>
      <c r="F184" s="2"/>
      <c r="G184" s="2"/>
      <c r="H184" s="5"/>
    </row>
    <row r="185" spans="1:8" ht="14.25">
      <c r="A185" s="2"/>
      <c r="F185" s="2"/>
      <c r="G185" s="2"/>
      <c r="H185" s="5"/>
    </row>
    <row r="186" spans="1:8" ht="14.25">
      <c r="A186" s="2"/>
      <c r="F186" s="2"/>
      <c r="G186" s="2"/>
      <c r="H186" s="5"/>
    </row>
    <row r="187" spans="1:8" ht="14.25">
      <c r="A187" s="2"/>
      <c r="F187" s="2"/>
      <c r="G187" s="2"/>
      <c r="H187" s="5"/>
    </row>
    <row r="188" spans="1:8" ht="14.25">
      <c r="A188" s="2"/>
      <c r="F188" s="2"/>
      <c r="G188" s="2"/>
      <c r="H188" s="5"/>
    </row>
    <row r="189" spans="1:8" ht="14.25">
      <c r="A189" s="2"/>
      <c r="F189" s="2"/>
      <c r="G189" s="2"/>
      <c r="H189" s="5"/>
    </row>
    <row r="190" spans="1:8" ht="14.25">
      <c r="A190" s="2"/>
      <c r="F190" s="2"/>
      <c r="G190" s="2"/>
      <c r="H190" s="5"/>
    </row>
    <row r="191" spans="1:8" ht="14.25">
      <c r="A191" s="2"/>
      <c r="F191" s="2"/>
      <c r="G191" s="2"/>
      <c r="H191" s="5"/>
    </row>
    <row r="192" spans="1:8" ht="14.25">
      <c r="A192" s="2"/>
      <c r="F192" s="2"/>
      <c r="G192" s="2"/>
      <c r="H192" s="5"/>
    </row>
    <row r="193" spans="1:8" ht="14.25">
      <c r="A193" s="2"/>
      <c r="F193" s="2"/>
      <c r="G193" s="2"/>
      <c r="H193" s="5"/>
    </row>
    <row r="194" spans="1:8" ht="14.25">
      <c r="A194" s="2"/>
      <c r="F194" s="2"/>
      <c r="G194" s="2"/>
      <c r="H194" s="5"/>
    </row>
    <row r="195" spans="1:8" ht="14.25">
      <c r="A195" s="2"/>
      <c r="F195" s="2"/>
      <c r="G195" s="2"/>
      <c r="H195" s="5"/>
    </row>
    <row r="196" spans="1:8" ht="14.25">
      <c r="A196" s="2"/>
      <c r="F196" s="2"/>
      <c r="G196" s="2"/>
      <c r="H196" s="5"/>
    </row>
    <row r="197" spans="1:8" ht="14.25">
      <c r="A197" s="2"/>
      <c r="F197" s="2"/>
      <c r="G197" s="2"/>
      <c r="H197" s="5"/>
    </row>
    <row r="198" spans="1:8" ht="14.25">
      <c r="A198" s="2"/>
      <c r="F198" s="2"/>
      <c r="G198" s="2"/>
      <c r="H198" s="5"/>
    </row>
    <row r="199" spans="1:8" ht="14.25">
      <c r="A199" s="2"/>
      <c r="F199" s="2"/>
      <c r="G199" s="2"/>
      <c r="H199" s="5"/>
    </row>
    <row r="200" spans="1:8" ht="14.25">
      <c r="A200" s="2"/>
      <c r="F200" s="2"/>
      <c r="G200" s="2"/>
      <c r="H200" s="5"/>
    </row>
    <row r="201" spans="1:8" ht="14.25">
      <c r="A201" s="2"/>
      <c r="F201" s="2"/>
      <c r="G201" s="2"/>
      <c r="H201" s="5"/>
    </row>
    <row r="202" spans="1:8" ht="14.25">
      <c r="A202" s="2"/>
      <c r="F202" s="2"/>
      <c r="G202" s="2"/>
      <c r="H202" s="5"/>
    </row>
    <row r="203" spans="1:8" ht="14.25">
      <c r="A203" s="2"/>
      <c r="F203" s="2"/>
      <c r="G203" s="2"/>
      <c r="H203" s="5"/>
    </row>
    <row r="204" spans="1:8" ht="14.25">
      <c r="A204" s="2"/>
      <c r="F204" s="2"/>
      <c r="G204" s="2"/>
      <c r="H204" s="5"/>
    </row>
    <row r="205" spans="1:8" ht="14.25">
      <c r="A205" s="2"/>
      <c r="F205" s="2"/>
      <c r="G205" s="2"/>
      <c r="H205" s="5"/>
    </row>
    <row r="206" spans="1:8" ht="14.25">
      <c r="A206" s="2"/>
      <c r="F206" s="2"/>
      <c r="G206" s="2"/>
      <c r="H206" s="5"/>
    </row>
    <row r="207" spans="1:8" ht="14.25">
      <c r="A207" s="2"/>
      <c r="F207" s="2"/>
      <c r="G207" s="2"/>
      <c r="H207" s="5"/>
    </row>
    <row r="208" spans="1:8" ht="14.25">
      <c r="A208" s="2"/>
      <c r="F208" s="2"/>
      <c r="G208" s="2"/>
      <c r="H208" s="5"/>
    </row>
    <row r="209" spans="1:8" ht="14.25">
      <c r="A209" s="2"/>
      <c r="F209" s="2"/>
      <c r="G209" s="2"/>
      <c r="H209" s="5"/>
    </row>
    <row r="210" spans="1:8" ht="14.25">
      <c r="A210" s="2"/>
      <c r="F210" s="2"/>
      <c r="G210" s="2"/>
      <c r="H210" s="5"/>
    </row>
    <row r="211" spans="1:8" ht="14.25">
      <c r="A211" s="2"/>
      <c r="F211" s="2"/>
      <c r="G211" s="2"/>
      <c r="H211" s="5"/>
    </row>
    <row r="212" spans="1:8" ht="14.25">
      <c r="A212" s="2"/>
      <c r="F212" s="2"/>
      <c r="G212" s="2"/>
      <c r="H212" s="5"/>
    </row>
    <row r="213" spans="1:8" ht="14.25">
      <c r="A213" s="2"/>
      <c r="F213" s="2"/>
      <c r="G213" s="2"/>
      <c r="H213" s="5"/>
    </row>
    <row r="214" spans="1:8" ht="14.25">
      <c r="A214" s="2"/>
      <c r="F214" s="2"/>
      <c r="G214" s="2"/>
      <c r="H214" s="5"/>
    </row>
    <row r="215" spans="1:8" ht="14.25">
      <c r="A215" s="2"/>
      <c r="F215" s="2"/>
      <c r="G215" s="2"/>
      <c r="H215" s="5"/>
    </row>
    <row r="216" spans="1:8" ht="14.25">
      <c r="A216" s="2"/>
      <c r="F216" s="2"/>
      <c r="G216" s="2"/>
      <c r="H216" s="5"/>
    </row>
    <row r="217" spans="1:8" ht="14.25">
      <c r="A217" s="2"/>
      <c r="F217" s="2"/>
      <c r="G217" s="2"/>
      <c r="H217" s="5"/>
    </row>
    <row r="218" spans="1:8" ht="14.25">
      <c r="A218" s="2"/>
      <c r="F218" s="2"/>
      <c r="G218" s="2"/>
      <c r="H218" s="5"/>
    </row>
    <row r="219" spans="1:8" ht="14.25">
      <c r="A219" s="2"/>
      <c r="F219" s="2"/>
      <c r="G219" s="2"/>
      <c r="H219" s="5"/>
    </row>
    <row r="220" spans="1:8" ht="14.25">
      <c r="A220" s="2"/>
      <c r="F220" s="2"/>
      <c r="G220" s="2"/>
      <c r="H220" s="5"/>
    </row>
    <row r="221" spans="1:8" ht="14.25">
      <c r="A221" s="2"/>
      <c r="F221" s="2"/>
      <c r="G221" s="2"/>
      <c r="H221" s="5"/>
    </row>
    <row r="222" spans="1:8" ht="14.25">
      <c r="A222" s="2"/>
      <c r="F222" s="2"/>
      <c r="G222" s="2"/>
      <c r="H222" s="5"/>
    </row>
    <row r="223" spans="1:8" ht="14.25">
      <c r="A223" s="2"/>
      <c r="F223" s="2"/>
      <c r="G223" s="2"/>
      <c r="H223" s="5"/>
    </row>
    <row r="224" spans="1:8" ht="14.25">
      <c r="A224" s="2"/>
      <c r="F224" s="2"/>
      <c r="G224" s="2"/>
      <c r="H224" s="5"/>
    </row>
    <row r="225" spans="1:8" ht="14.25">
      <c r="A225" s="2"/>
      <c r="F225" s="2"/>
      <c r="G225" s="2"/>
      <c r="H225" s="5"/>
    </row>
    <row r="226" spans="1:8" ht="14.25">
      <c r="A226" s="2"/>
      <c r="F226" s="2"/>
      <c r="G226" s="2"/>
      <c r="H226" s="5"/>
    </row>
    <row r="227" spans="1:8" ht="14.25">
      <c r="A227" s="2"/>
      <c r="F227" s="2"/>
      <c r="G227" s="2"/>
      <c r="H227" s="5"/>
    </row>
    <row r="228" spans="1:8" ht="14.25">
      <c r="A228" s="2"/>
      <c r="F228" s="2"/>
      <c r="G228" s="2"/>
      <c r="H228" s="5"/>
    </row>
    <row r="229" spans="1:8" ht="14.25">
      <c r="A229" s="2"/>
      <c r="F229" s="2"/>
      <c r="G229" s="2"/>
      <c r="H229" s="5"/>
    </row>
    <row r="230" spans="1:8" ht="14.25">
      <c r="A230" s="2"/>
      <c r="F230" s="2"/>
      <c r="G230" s="2"/>
      <c r="H230" s="5"/>
    </row>
    <row r="231" spans="1:8" ht="14.25">
      <c r="A231" s="2"/>
      <c r="F231" s="2"/>
      <c r="G231" s="2"/>
      <c r="H231" s="5"/>
    </row>
    <row r="232" spans="1:8" ht="14.25">
      <c r="A232" s="2"/>
      <c r="F232" s="2"/>
      <c r="G232" s="2"/>
      <c r="H232" s="5"/>
    </row>
    <row r="233" spans="1:8" ht="14.25">
      <c r="A233" s="2"/>
      <c r="F233" s="2"/>
      <c r="G233" s="2"/>
      <c r="H233" s="5"/>
    </row>
    <row r="234" spans="1:8" ht="14.25">
      <c r="A234" s="2"/>
      <c r="F234" s="2"/>
      <c r="G234" s="2"/>
      <c r="H234" s="5"/>
    </row>
    <row r="235" spans="1:8" ht="14.25">
      <c r="A235" s="2"/>
      <c r="F235" s="2"/>
      <c r="G235" s="2"/>
      <c r="H235" s="5"/>
    </row>
    <row r="236" spans="1:8" ht="14.25">
      <c r="A236" s="2"/>
      <c r="F236" s="2"/>
      <c r="G236" s="2"/>
      <c r="H236" s="5"/>
    </row>
    <row r="237" spans="1:8" ht="14.25">
      <c r="A237" s="2"/>
      <c r="F237" s="2"/>
      <c r="G237" s="2"/>
      <c r="H237" s="5"/>
    </row>
    <row r="238" spans="1:8" ht="14.25">
      <c r="A238" s="2"/>
      <c r="F238" s="2"/>
      <c r="G238" s="2"/>
      <c r="H238" s="5"/>
    </row>
    <row r="239" spans="1:8" ht="14.25">
      <c r="A239" s="2"/>
      <c r="F239" s="2"/>
      <c r="G239" s="2"/>
      <c r="H239" s="5"/>
    </row>
    <row r="240" spans="1:8" ht="14.25">
      <c r="A240" s="2"/>
      <c r="F240" s="2"/>
      <c r="G240" s="2"/>
      <c r="H240" s="5"/>
    </row>
    <row r="241" spans="1:8" ht="14.25">
      <c r="A241" s="2"/>
      <c r="F241" s="2"/>
      <c r="G241" s="2"/>
      <c r="H241" s="5"/>
    </row>
    <row r="242" spans="1:8" ht="14.25">
      <c r="A242" s="2"/>
      <c r="F242" s="2"/>
      <c r="G242" s="2"/>
      <c r="H242" s="5"/>
    </row>
    <row r="243" spans="1:8" ht="14.25">
      <c r="A243" s="2"/>
      <c r="F243" s="2"/>
      <c r="G243" s="2"/>
      <c r="H243" s="5"/>
    </row>
    <row r="244" spans="1:8" ht="14.25">
      <c r="A244" s="2"/>
      <c r="F244" s="2"/>
      <c r="G244" s="2"/>
      <c r="H244" s="5"/>
    </row>
    <row r="245" spans="1:8" ht="14.25">
      <c r="A245" s="2"/>
      <c r="F245" s="2"/>
      <c r="G245" s="2"/>
      <c r="H245" s="5"/>
    </row>
    <row r="246" spans="1:8" ht="14.25">
      <c r="A246" s="2"/>
      <c r="F246" s="2"/>
      <c r="G246" s="2"/>
      <c r="H246" s="5"/>
    </row>
    <row r="247" spans="1:8" ht="14.25">
      <c r="A247" s="2"/>
      <c r="F247" s="2"/>
      <c r="G247" s="2"/>
      <c r="H247" s="5"/>
    </row>
    <row r="248" spans="1:8" ht="14.25">
      <c r="A248" s="2"/>
      <c r="F248" s="2"/>
      <c r="G248" s="2"/>
      <c r="H248" s="5"/>
    </row>
    <row r="249" spans="1:8" ht="14.25">
      <c r="A249" s="2"/>
      <c r="F249" s="2"/>
      <c r="G249" s="2"/>
      <c r="H249" s="5"/>
    </row>
    <row r="250" spans="1:8" ht="14.25">
      <c r="A250" s="2"/>
      <c r="F250" s="2"/>
      <c r="G250" s="2"/>
      <c r="H250" s="5"/>
    </row>
    <row r="251" spans="1:8" ht="14.25">
      <c r="A251" s="2"/>
      <c r="F251" s="2"/>
      <c r="G251" s="2"/>
      <c r="H251" s="5"/>
    </row>
    <row r="252" spans="1:8" ht="14.25">
      <c r="A252" s="2"/>
      <c r="F252" s="2"/>
      <c r="G252" s="2"/>
      <c r="H252" s="5"/>
    </row>
    <row r="253" spans="1:8" ht="14.25">
      <c r="A253" s="2"/>
      <c r="F253" s="2"/>
      <c r="G253" s="2"/>
      <c r="H253" s="5"/>
    </row>
    <row r="254" spans="1:8" ht="14.25">
      <c r="A254" s="2"/>
      <c r="F254" s="2"/>
      <c r="G254" s="2"/>
      <c r="H254" s="5"/>
    </row>
    <row r="255" spans="1:8" ht="14.25">
      <c r="A255" s="2"/>
      <c r="F255" s="2"/>
      <c r="G255" s="2"/>
      <c r="H255" s="5"/>
    </row>
    <row r="256" spans="1:8" ht="14.25">
      <c r="A256" s="2"/>
      <c r="F256" s="2"/>
      <c r="G256" s="2"/>
      <c r="H256" s="5"/>
    </row>
    <row r="257" spans="1:8" ht="14.25">
      <c r="A257" s="2"/>
      <c r="F257" s="2"/>
      <c r="G257" s="2"/>
      <c r="H257" s="5"/>
    </row>
    <row r="258" spans="1:8" ht="14.25">
      <c r="A258" s="2"/>
      <c r="F258" s="2"/>
      <c r="G258" s="2"/>
      <c r="H258" s="5"/>
    </row>
    <row r="259" spans="1:8" ht="14.25">
      <c r="A259" s="2"/>
      <c r="F259" s="2"/>
      <c r="G259" s="2"/>
      <c r="H259" s="5"/>
    </row>
    <row r="260" spans="1:8" ht="14.25">
      <c r="A260" s="2"/>
      <c r="F260" s="2"/>
      <c r="G260" s="2"/>
      <c r="H260" s="5"/>
    </row>
    <row r="261" spans="1:8" ht="14.25">
      <c r="A261" s="2"/>
      <c r="F261" s="2"/>
      <c r="G261" s="2"/>
      <c r="H261" s="5"/>
    </row>
    <row r="262" spans="1:8" ht="14.25">
      <c r="A262" s="2"/>
      <c r="F262" s="2"/>
      <c r="G262" s="2"/>
      <c r="H262" s="5"/>
    </row>
    <row r="263" spans="1:8" ht="14.25">
      <c r="A263" s="2"/>
      <c r="F263" s="2"/>
      <c r="G263" s="2"/>
      <c r="H263" s="5"/>
    </row>
    <row r="264" spans="1:8" ht="14.25">
      <c r="A264" s="2"/>
      <c r="F264" s="2"/>
      <c r="G264" s="2"/>
      <c r="H264" s="5"/>
    </row>
    <row r="265" spans="1:8" ht="14.25">
      <c r="A265" s="2"/>
      <c r="F265" s="2"/>
      <c r="G265" s="2"/>
      <c r="H265" s="5"/>
    </row>
    <row r="266" spans="1:8" ht="14.25">
      <c r="A266" s="2"/>
      <c r="F266" s="2"/>
      <c r="G266" s="2"/>
      <c r="H266" s="5"/>
    </row>
    <row r="267" spans="1:8" ht="14.25">
      <c r="A267" s="2"/>
      <c r="F267" s="2"/>
      <c r="G267" s="2"/>
      <c r="H267" s="5"/>
    </row>
    <row r="268" spans="1:8" ht="14.25">
      <c r="A268" s="2"/>
      <c r="F268" s="2"/>
      <c r="G268" s="2"/>
      <c r="H268" s="5"/>
    </row>
    <row r="269" spans="1:8" ht="14.25">
      <c r="A269" s="2"/>
      <c r="F269" s="2"/>
      <c r="G269" s="2"/>
      <c r="H269" s="5"/>
    </row>
    <row r="270" spans="1:8" ht="14.25">
      <c r="A270" s="2"/>
      <c r="F270" s="2"/>
      <c r="G270" s="2"/>
      <c r="H270" s="5"/>
    </row>
    <row r="271" spans="1:8" ht="14.25">
      <c r="A271" s="2"/>
      <c r="F271" s="2"/>
      <c r="G271" s="2"/>
      <c r="H271" s="5"/>
    </row>
    <row r="272" spans="1:8" ht="14.25">
      <c r="A272" s="2"/>
      <c r="F272" s="2"/>
      <c r="G272" s="2"/>
      <c r="H272" s="5"/>
    </row>
    <row r="273" spans="1:8" ht="14.25">
      <c r="A273" s="2"/>
      <c r="F273" s="2"/>
      <c r="G273" s="2"/>
      <c r="H273" s="5"/>
    </row>
    <row r="274" spans="1:8" ht="14.25">
      <c r="A274" s="2"/>
      <c r="F274" s="2"/>
      <c r="G274" s="2"/>
      <c r="H274" s="5"/>
    </row>
    <row r="275" spans="1:8" ht="14.25">
      <c r="A275" s="2"/>
      <c r="F275" s="2"/>
      <c r="G275" s="2"/>
      <c r="H275" s="5"/>
    </row>
    <row r="276" spans="1:8" ht="14.25">
      <c r="A276" s="2"/>
      <c r="F276" s="2"/>
      <c r="G276" s="2"/>
      <c r="H276" s="5"/>
    </row>
    <row r="277" spans="1:8" ht="14.25">
      <c r="A277" s="2"/>
      <c r="F277" s="2"/>
      <c r="G277" s="2"/>
      <c r="H277" s="5"/>
    </row>
    <row r="278" spans="1:8" ht="14.25">
      <c r="A278" s="2"/>
      <c r="F278" s="2"/>
      <c r="G278" s="2"/>
      <c r="H278" s="5"/>
    </row>
    <row r="279" spans="1:8" ht="14.25">
      <c r="A279" s="2"/>
      <c r="F279" s="2"/>
      <c r="G279" s="2"/>
      <c r="H279" s="5"/>
    </row>
    <row r="280" spans="1:8" ht="14.25">
      <c r="A280" s="2"/>
      <c r="F280" s="2"/>
      <c r="G280" s="2"/>
      <c r="H280" s="5"/>
    </row>
    <row r="281" spans="1:8" ht="14.25">
      <c r="A281" s="2"/>
      <c r="F281" s="2"/>
      <c r="G281" s="2"/>
      <c r="H281" s="5"/>
    </row>
    <row r="282" spans="1:8" ht="14.25">
      <c r="A282" s="2"/>
      <c r="F282" s="2"/>
      <c r="G282" s="2"/>
      <c r="H282" s="5"/>
    </row>
    <row r="283" spans="1:8" ht="14.25">
      <c r="A283" s="2"/>
      <c r="F283" s="2"/>
      <c r="G283" s="2"/>
      <c r="H283" s="5"/>
    </row>
    <row r="284" spans="1:8" ht="14.25">
      <c r="A284" s="2"/>
      <c r="F284" s="2"/>
      <c r="G284" s="2"/>
      <c r="H284" s="5"/>
    </row>
    <row r="285" spans="1:8" ht="14.25">
      <c r="A285" s="2"/>
      <c r="F285" s="2"/>
      <c r="G285" s="2"/>
      <c r="H285" s="5"/>
    </row>
    <row r="286" spans="1:8" ht="14.25">
      <c r="A286" s="2"/>
      <c r="F286" s="2"/>
      <c r="G286" s="2"/>
      <c r="H286" s="5"/>
    </row>
    <row r="287" spans="1:8" ht="14.25">
      <c r="A287" s="2"/>
      <c r="F287" s="2"/>
      <c r="G287" s="2"/>
      <c r="H287" s="5"/>
    </row>
    <row r="288" spans="1:8" ht="14.25">
      <c r="A288" s="2"/>
      <c r="F288" s="2"/>
      <c r="G288" s="2"/>
      <c r="H288" s="5"/>
    </row>
    <row r="289" spans="1:8" ht="14.25">
      <c r="A289" s="2"/>
      <c r="F289" s="2"/>
      <c r="G289" s="2"/>
      <c r="H289" s="5"/>
    </row>
    <row r="290" spans="1:8" ht="14.25">
      <c r="A290" s="2"/>
      <c r="F290" s="2"/>
      <c r="G290" s="2"/>
      <c r="H290" s="5"/>
    </row>
    <row r="291" spans="1:8" ht="14.25">
      <c r="A291" s="2"/>
      <c r="F291" s="2"/>
      <c r="G291" s="2"/>
      <c r="H291" s="5"/>
    </row>
    <row r="292" spans="1:8" ht="14.25">
      <c r="A292" s="2"/>
      <c r="F292" s="2"/>
      <c r="G292" s="2"/>
      <c r="H292" s="5"/>
    </row>
    <row r="293" spans="1:8" ht="14.25">
      <c r="A293" s="2"/>
      <c r="F293" s="2"/>
      <c r="G293" s="2"/>
      <c r="H293" s="5"/>
    </row>
    <row r="294" spans="1:8" ht="14.25">
      <c r="A294" s="2"/>
      <c r="F294" s="2"/>
      <c r="G294" s="2"/>
      <c r="H294" s="5"/>
    </row>
    <row r="295" spans="1:8" ht="14.25">
      <c r="A295" s="2"/>
      <c r="F295" s="2"/>
      <c r="G295" s="2"/>
      <c r="H295" s="5"/>
    </row>
    <row r="296" spans="1:8" ht="14.25">
      <c r="A296" s="2"/>
      <c r="F296" s="2"/>
      <c r="G296" s="2"/>
      <c r="H296" s="5"/>
    </row>
    <row r="297" spans="1:8" ht="14.25">
      <c r="A297" s="2"/>
      <c r="F297" s="2"/>
      <c r="G297" s="2"/>
      <c r="H297" s="5"/>
    </row>
    <row r="298" spans="1:8" ht="14.25">
      <c r="A298" s="2"/>
      <c r="F298" s="2"/>
      <c r="G298" s="2"/>
      <c r="H298" s="5"/>
    </row>
    <row r="299" spans="1:8" ht="14.25">
      <c r="A299" s="2"/>
      <c r="F299" s="2"/>
      <c r="G299" s="2"/>
      <c r="H299" s="5"/>
    </row>
    <row r="300" spans="1:8" ht="14.25">
      <c r="A300" s="2"/>
      <c r="F300" s="2"/>
      <c r="G300" s="2"/>
      <c r="H300" s="5"/>
    </row>
    <row r="301" spans="1:8" ht="14.25">
      <c r="A301" s="2"/>
      <c r="F301" s="2"/>
      <c r="G301" s="2"/>
      <c r="H301" s="5"/>
    </row>
    <row r="302" spans="1:8" ht="14.25">
      <c r="A302" s="2"/>
      <c r="F302" s="2"/>
      <c r="G302" s="2"/>
      <c r="H302" s="5"/>
    </row>
    <row r="303" spans="1:8" ht="14.25">
      <c r="A303" s="2"/>
      <c r="F303" s="2"/>
      <c r="G303" s="2"/>
      <c r="H303" s="5"/>
    </row>
    <row r="304" spans="1:8" ht="14.25">
      <c r="A304" s="2"/>
      <c r="F304" s="2"/>
      <c r="G304" s="2"/>
      <c r="H304" s="5"/>
    </row>
    <row r="305" spans="1:8" ht="14.25">
      <c r="A305" s="2"/>
      <c r="F305" s="2"/>
      <c r="G305" s="2"/>
      <c r="H305" s="5"/>
    </row>
    <row r="306" spans="1:8" ht="14.25">
      <c r="A306" s="2"/>
      <c r="F306" s="2"/>
      <c r="G306" s="2"/>
      <c r="H306" s="5"/>
    </row>
    <row r="307" spans="1:8" ht="14.25">
      <c r="A307" s="2"/>
      <c r="F307" s="2"/>
      <c r="G307" s="2"/>
      <c r="H307" s="5"/>
    </row>
    <row r="308" spans="1:8" ht="14.25">
      <c r="A308" s="2"/>
      <c r="F308" s="2"/>
      <c r="G308" s="2"/>
      <c r="H308" s="5"/>
    </row>
    <row r="309" spans="1:8" ht="14.25">
      <c r="A309" s="2"/>
      <c r="F309" s="2"/>
      <c r="G309" s="2"/>
      <c r="H309" s="5"/>
    </row>
    <row r="310" spans="1:8" ht="14.25">
      <c r="A310" s="2"/>
      <c r="F310" s="2"/>
      <c r="G310" s="2"/>
      <c r="H310" s="5"/>
    </row>
    <row r="311" spans="1:8" ht="14.25">
      <c r="A311" s="2"/>
      <c r="F311" s="2"/>
      <c r="G311" s="2"/>
      <c r="H311" s="5"/>
    </row>
    <row r="312" spans="1:8" ht="14.25">
      <c r="A312" s="2"/>
      <c r="F312" s="2"/>
      <c r="G312" s="2"/>
      <c r="H312" s="5"/>
    </row>
    <row r="313" spans="1:8" ht="14.25">
      <c r="A313" s="2"/>
      <c r="F313" s="2"/>
      <c r="G313" s="2"/>
      <c r="H313" s="5"/>
    </row>
    <row r="314" spans="1:8" ht="14.25">
      <c r="A314" s="2"/>
      <c r="F314" s="2"/>
      <c r="G314" s="2"/>
      <c r="H314" s="5"/>
    </row>
    <row r="315" spans="1:8" ht="14.25">
      <c r="A315" s="2"/>
      <c r="F315" s="2"/>
      <c r="G315" s="2"/>
      <c r="H315" s="5"/>
    </row>
    <row r="316" spans="1:8" ht="14.25">
      <c r="A316" s="2"/>
      <c r="F316" s="2"/>
      <c r="G316" s="2"/>
      <c r="H316" s="5"/>
    </row>
    <row r="317" spans="1:8" ht="14.25">
      <c r="A317" s="2"/>
      <c r="F317" s="2"/>
      <c r="G317" s="2"/>
      <c r="H317" s="5"/>
    </row>
    <row r="318" spans="1:8" ht="14.25">
      <c r="A318" s="2"/>
      <c r="F318" s="2"/>
      <c r="G318" s="2"/>
      <c r="H318" s="5"/>
    </row>
    <row r="319" spans="1:8" ht="14.25">
      <c r="A319" s="2"/>
      <c r="F319" s="2"/>
      <c r="G319" s="2"/>
      <c r="H319" s="5"/>
    </row>
    <row r="320" spans="1:8" ht="14.25">
      <c r="A320" s="2"/>
      <c r="F320" s="2"/>
      <c r="G320" s="2"/>
      <c r="H320" s="5"/>
    </row>
    <row r="321" spans="1:8" ht="14.25">
      <c r="A321" s="2"/>
      <c r="F321" s="2"/>
      <c r="G321" s="2"/>
      <c r="H321" s="5"/>
    </row>
    <row r="322" spans="1:8" ht="14.25">
      <c r="A322" s="2"/>
      <c r="F322" s="2"/>
      <c r="G322" s="2"/>
      <c r="H322" s="5"/>
    </row>
    <row r="323" spans="1:8" ht="14.25">
      <c r="A323" s="2"/>
      <c r="F323" s="2"/>
      <c r="G323" s="2"/>
      <c r="H323" s="5"/>
    </row>
    <row r="324" spans="1:8" ht="14.25">
      <c r="A324" s="2"/>
      <c r="F324" s="2"/>
      <c r="G324" s="2"/>
      <c r="H324" s="5"/>
    </row>
    <row r="325" spans="1:8" ht="14.25">
      <c r="A325" s="2"/>
      <c r="F325" s="2"/>
      <c r="G325" s="2"/>
      <c r="H325" s="5"/>
    </row>
    <row r="326" spans="1:8" ht="14.25">
      <c r="A326" s="2"/>
      <c r="F326" s="2"/>
      <c r="G326" s="2"/>
      <c r="H326" s="5"/>
    </row>
    <row r="327" spans="1:8" ht="14.25">
      <c r="A327" s="2"/>
      <c r="F327" s="2"/>
      <c r="G327" s="2"/>
      <c r="H327" s="5"/>
    </row>
    <row r="328" spans="1:8" ht="14.25">
      <c r="A328" s="2"/>
      <c r="F328" s="2"/>
      <c r="G328" s="2"/>
      <c r="H328" s="5"/>
    </row>
    <row r="329" spans="1:8" ht="14.25">
      <c r="A329" s="2"/>
      <c r="F329" s="2"/>
      <c r="G329" s="2"/>
      <c r="H329" s="5"/>
    </row>
    <row r="330" spans="1:8" ht="14.25">
      <c r="A330" s="2"/>
      <c r="F330" s="2"/>
      <c r="G330" s="2"/>
      <c r="H330" s="5"/>
    </row>
    <row r="331" spans="1:8" ht="14.25">
      <c r="A331" s="2"/>
      <c r="F331" s="2"/>
      <c r="G331" s="2"/>
      <c r="H331" s="5"/>
    </row>
    <row r="332" spans="1:8" ht="14.25">
      <c r="A332" s="2"/>
      <c r="F332" s="2"/>
      <c r="G332" s="2"/>
      <c r="H332" s="5"/>
    </row>
    <row r="333" spans="1:8" ht="14.25">
      <c r="A333" s="2"/>
      <c r="F333" s="2"/>
      <c r="G333" s="2"/>
      <c r="H333" s="5"/>
    </row>
    <row r="334" spans="1:8" ht="14.25">
      <c r="A334" s="2"/>
      <c r="F334" s="2"/>
      <c r="G334" s="2"/>
      <c r="H334" s="5"/>
    </row>
    <row r="335" spans="1:8" ht="14.25">
      <c r="A335" s="2"/>
      <c r="F335" s="2"/>
      <c r="G335" s="2"/>
      <c r="H335" s="5"/>
    </row>
    <row r="336" spans="1:8" ht="14.25">
      <c r="A336" s="2"/>
      <c r="F336" s="2"/>
      <c r="G336" s="2"/>
      <c r="H336" s="5"/>
    </row>
    <row r="337" spans="1:8" ht="14.25">
      <c r="A337" s="2"/>
      <c r="F337" s="2"/>
      <c r="G337" s="2"/>
      <c r="H337" s="5"/>
    </row>
    <row r="338" spans="1:8" ht="14.25">
      <c r="A338" s="2"/>
      <c r="F338" s="2"/>
      <c r="G338" s="2"/>
      <c r="H338" s="5"/>
    </row>
    <row r="339" spans="1:8" ht="14.25">
      <c r="A339" s="2"/>
      <c r="F339" s="2"/>
      <c r="G339" s="2"/>
      <c r="H339" s="5"/>
    </row>
    <row r="340" spans="1:8" ht="14.25">
      <c r="A340" s="2"/>
      <c r="F340" s="2"/>
      <c r="G340" s="2"/>
      <c r="H340" s="5"/>
    </row>
    <row r="341" spans="1:8" ht="14.25">
      <c r="A341" s="2"/>
      <c r="F341" s="2"/>
      <c r="G341" s="2"/>
      <c r="H341" s="5"/>
    </row>
    <row r="342" spans="1:8" ht="14.25">
      <c r="A342" s="2"/>
      <c r="F342" s="2"/>
      <c r="G342" s="2"/>
      <c r="H342" s="5"/>
    </row>
    <row r="343" spans="1:8" ht="14.25">
      <c r="A343" s="2"/>
      <c r="F343" s="2"/>
      <c r="G343" s="2"/>
      <c r="H343" s="5"/>
    </row>
    <row r="344" spans="1:8" ht="14.25">
      <c r="A344" s="2"/>
      <c r="F344" s="2"/>
      <c r="G344" s="2"/>
      <c r="H344" s="5"/>
    </row>
    <row r="345" spans="1:8" ht="14.25">
      <c r="A345" s="2"/>
      <c r="F345" s="2"/>
      <c r="G345" s="2"/>
      <c r="H345" s="5"/>
    </row>
    <row r="346" spans="1:8" ht="14.25">
      <c r="A346" s="2"/>
      <c r="F346" s="2"/>
      <c r="G346" s="2"/>
      <c r="H346" s="5"/>
    </row>
    <row r="347" spans="1:8" ht="14.25">
      <c r="A347" s="2"/>
      <c r="F347" s="2"/>
      <c r="G347" s="2"/>
      <c r="H347" s="5"/>
    </row>
    <row r="348" spans="1:8" ht="14.25">
      <c r="A348" s="2"/>
      <c r="F348" s="2"/>
      <c r="G348" s="2"/>
      <c r="H348" s="5"/>
    </row>
    <row r="349" spans="1:8" ht="14.25">
      <c r="A349" s="2"/>
      <c r="F349" s="2"/>
      <c r="G349" s="2"/>
      <c r="H349" s="5"/>
    </row>
    <row r="350" spans="1:8" ht="14.25">
      <c r="A350" s="2"/>
      <c r="F350" s="2"/>
      <c r="G350" s="2"/>
      <c r="H350" s="5"/>
    </row>
    <row r="351" spans="1:8" ht="14.25">
      <c r="A351" s="2"/>
      <c r="F351" s="2"/>
      <c r="G351" s="2"/>
      <c r="H351" s="5"/>
    </row>
    <row r="352" spans="1:8" ht="14.25">
      <c r="A352" s="2"/>
      <c r="F352" s="2"/>
      <c r="G352" s="2"/>
      <c r="H352" s="5"/>
    </row>
    <row r="353" spans="1:8" ht="14.25">
      <c r="A353" s="2"/>
      <c r="F353" s="2"/>
      <c r="G353" s="2"/>
      <c r="H353" s="5"/>
    </row>
    <row r="354" spans="1:8" ht="14.25">
      <c r="A354" s="2"/>
      <c r="F354" s="2"/>
      <c r="G354" s="2"/>
      <c r="H354" s="5"/>
    </row>
    <row r="355" spans="1:8" ht="14.25">
      <c r="A355" s="2"/>
      <c r="F355" s="2"/>
      <c r="G355" s="2"/>
      <c r="H355" s="5"/>
    </row>
    <row r="356" spans="1:8" ht="14.25">
      <c r="A356" s="2"/>
      <c r="F356" s="2"/>
      <c r="G356" s="2"/>
      <c r="H356" s="5"/>
    </row>
    <row r="357" spans="1:8" ht="14.25">
      <c r="A357" s="2"/>
      <c r="F357" s="2"/>
      <c r="G357" s="2"/>
      <c r="H357" s="5"/>
    </row>
    <row r="358" spans="1:8" ht="14.25">
      <c r="A358" s="2"/>
      <c r="F358" s="2"/>
      <c r="G358" s="2"/>
      <c r="H358" s="5"/>
    </row>
    <row r="359" spans="1:8" ht="14.25">
      <c r="A359" s="2"/>
      <c r="F359" s="2"/>
      <c r="G359" s="2"/>
      <c r="H359" s="5"/>
    </row>
    <row r="360" spans="1:8" ht="14.25">
      <c r="A360" s="2"/>
      <c r="F360" s="2"/>
      <c r="G360" s="2"/>
      <c r="H360" s="5"/>
    </row>
    <row r="361" spans="1:8" ht="14.25">
      <c r="A361" s="2"/>
      <c r="F361" s="2"/>
      <c r="G361" s="2"/>
      <c r="H361" s="5"/>
    </row>
    <row r="362" spans="1:8" ht="14.25">
      <c r="A362" s="2"/>
      <c r="F362" s="2"/>
      <c r="G362" s="2"/>
      <c r="H362" s="5"/>
    </row>
    <row r="363" spans="1:8" ht="14.25">
      <c r="A363" s="2"/>
      <c r="F363" s="2"/>
      <c r="G363" s="2"/>
      <c r="H363" s="5"/>
    </row>
    <row r="364" spans="1:8" ht="14.25">
      <c r="A364" s="2"/>
      <c r="F364" s="2"/>
      <c r="G364" s="2"/>
      <c r="H364" s="5"/>
    </row>
    <row r="365" spans="1:8" ht="14.25">
      <c r="A365" s="2"/>
      <c r="F365" s="2"/>
      <c r="G365" s="2"/>
      <c r="H365" s="5"/>
    </row>
    <row r="366" spans="1:8" ht="14.25">
      <c r="A366" s="2"/>
      <c r="F366" s="2"/>
      <c r="G366" s="2"/>
      <c r="H366" s="5"/>
    </row>
    <row r="367" spans="1:8" ht="14.25">
      <c r="A367" s="2"/>
      <c r="F367" s="2"/>
      <c r="G367" s="2"/>
      <c r="H367" s="5"/>
    </row>
    <row r="368" spans="1:8" ht="14.25">
      <c r="A368" s="2"/>
      <c r="F368" s="2"/>
      <c r="G368" s="2"/>
      <c r="H368" s="5"/>
    </row>
    <row r="369" spans="1:8" ht="14.25">
      <c r="A369" s="2"/>
      <c r="F369" s="2"/>
      <c r="G369" s="2"/>
      <c r="H369" s="5"/>
    </row>
    <row r="370" spans="1:8" ht="14.25">
      <c r="A370" s="2"/>
      <c r="F370" s="2"/>
      <c r="G370" s="2"/>
      <c r="H370" s="5"/>
    </row>
    <row r="371" spans="1:8" ht="14.25">
      <c r="A371" s="2"/>
      <c r="F371" s="2"/>
      <c r="G371" s="2"/>
      <c r="H371" s="5"/>
    </row>
    <row r="372" spans="1:8" ht="14.25">
      <c r="A372" s="2"/>
      <c r="F372" s="2"/>
      <c r="G372" s="2"/>
      <c r="H372" s="5"/>
    </row>
    <row r="373" spans="1:8" ht="14.25">
      <c r="A373" s="2"/>
      <c r="F373" s="2"/>
      <c r="G373" s="2"/>
      <c r="H373" s="5"/>
    </row>
    <row r="374" spans="1:8" ht="14.25">
      <c r="A374" s="2"/>
      <c r="F374" s="2"/>
      <c r="G374" s="2"/>
      <c r="H374" s="5"/>
    </row>
    <row r="375" spans="1:8" ht="14.25">
      <c r="A375" s="2"/>
      <c r="F375" s="2"/>
      <c r="G375" s="2"/>
      <c r="H375" s="5"/>
    </row>
    <row r="376" spans="1:8" ht="14.25">
      <c r="A376" s="2"/>
      <c r="F376" s="2"/>
      <c r="G376" s="2"/>
      <c r="H376" s="5"/>
    </row>
    <row r="377" spans="1:8" ht="14.25">
      <c r="A377" s="2"/>
      <c r="F377" s="2"/>
      <c r="G377" s="2"/>
      <c r="H377" s="5"/>
    </row>
    <row r="378" spans="1:8" ht="14.25">
      <c r="A378" s="2"/>
      <c r="F378" s="2"/>
      <c r="G378" s="2"/>
      <c r="H378" s="5"/>
    </row>
    <row r="379" spans="1:8" ht="14.25">
      <c r="A379" s="2"/>
      <c r="F379" s="2"/>
      <c r="G379" s="2"/>
      <c r="H379" s="5"/>
    </row>
    <row r="380" spans="1:8" ht="14.25">
      <c r="A380" s="2"/>
      <c r="F380" s="2"/>
      <c r="G380" s="2"/>
      <c r="H380" s="5"/>
    </row>
    <row r="381" spans="1:8" ht="14.25">
      <c r="A381" s="2"/>
      <c r="F381" s="2"/>
      <c r="G381" s="2"/>
      <c r="H381" s="5"/>
    </row>
    <row r="382" spans="1:8" ht="14.25">
      <c r="A382" s="2"/>
      <c r="F382" s="2"/>
      <c r="G382" s="2"/>
      <c r="H382" s="5"/>
    </row>
    <row r="383" spans="1:8" ht="14.25">
      <c r="A383" s="2"/>
      <c r="F383" s="2"/>
      <c r="G383" s="2"/>
      <c r="H383" s="5"/>
    </row>
    <row r="384" spans="1:8" ht="14.25">
      <c r="A384" s="2"/>
      <c r="F384" s="2"/>
      <c r="G384" s="2"/>
      <c r="H384" s="5"/>
    </row>
    <row r="385" spans="1:8" ht="14.25">
      <c r="A385" s="2"/>
      <c r="F385" s="2"/>
      <c r="G385" s="2"/>
      <c r="H385" s="5"/>
    </row>
    <row r="386" spans="1:8" ht="14.25">
      <c r="A386" s="2"/>
      <c r="F386" s="2"/>
      <c r="G386" s="2"/>
      <c r="H386" s="5"/>
    </row>
    <row r="387" spans="1:8" ht="14.25">
      <c r="A387" s="2"/>
      <c r="F387" s="2"/>
      <c r="G387" s="2"/>
      <c r="H387" s="5"/>
    </row>
    <row r="388" spans="1:8" ht="14.25">
      <c r="A388" s="2"/>
      <c r="F388" s="2"/>
      <c r="G388" s="2"/>
      <c r="H388" s="5"/>
    </row>
    <row r="389" spans="1:8" ht="14.25">
      <c r="A389" s="2"/>
      <c r="F389" s="2"/>
      <c r="G389" s="2"/>
      <c r="H389" s="5"/>
    </row>
    <row r="390" spans="1:8" ht="14.25">
      <c r="A390" s="2"/>
      <c r="F390" s="2"/>
      <c r="G390" s="2"/>
      <c r="H390" s="5"/>
    </row>
    <row r="391" spans="1:8" ht="14.25">
      <c r="A391" s="2"/>
      <c r="F391" s="2"/>
      <c r="G391" s="2"/>
      <c r="H391" s="5"/>
    </row>
    <row r="392" spans="1:8" ht="14.25">
      <c r="A392" s="2"/>
      <c r="F392" s="2"/>
      <c r="G392" s="2"/>
      <c r="H392" s="5"/>
    </row>
    <row r="393" spans="1:8" ht="14.25">
      <c r="A393" s="2"/>
      <c r="F393" s="2"/>
      <c r="G393" s="2"/>
      <c r="H393" s="5"/>
    </row>
    <row r="394" spans="1:8" ht="14.25">
      <c r="A394" s="2"/>
      <c r="F394" s="2"/>
      <c r="G394" s="2"/>
      <c r="H394" s="5"/>
    </row>
    <row r="395" spans="1:8" ht="14.25">
      <c r="A395" s="2"/>
      <c r="F395" s="2"/>
      <c r="G395" s="2"/>
      <c r="H395" s="5"/>
    </row>
    <row r="396" spans="1:8" ht="14.25">
      <c r="A396" s="2"/>
      <c r="F396" s="2"/>
      <c r="G396" s="2"/>
      <c r="H396" s="5"/>
    </row>
    <row r="397" spans="1:8" ht="14.25">
      <c r="A397" s="2"/>
      <c r="F397" s="2"/>
      <c r="G397" s="2"/>
      <c r="H397" s="5"/>
    </row>
    <row r="398" spans="1:8" ht="14.25">
      <c r="A398" s="2"/>
      <c r="F398" s="2"/>
      <c r="G398" s="2"/>
      <c r="H398" s="5"/>
    </row>
    <row r="399" spans="1:8" ht="14.25">
      <c r="A399" s="2"/>
      <c r="F399" s="2"/>
      <c r="G399" s="2"/>
      <c r="H399" s="5"/>
    </row>
    <row r="400" spans="1:8" ht="14.25">
      <c r="A400" s="2"/>
      <c r="F400" s="2"/>
      <c r="G400" s="2"/>
      <c r="H400" s="5"/>
    </row>
    <row r="401" spans="1:8" ht="14.25">
      <c r="A401" s="2"/>
      <c r="F401" s="2"/>
      <c r="G401" s="2"/>
      <c r="H401" s="5"/>
    </row>
    <row r="402" spans="1:8" ht="14.25">
      <c r="A402" s="2"/>
      <c r="F402" s="2"/>
      <c r="G402" s="2"/>
      <c r="H402" s="5"/>
    </row>
    <row r="403" spans="1:8" ht="14.25">
      <c r="A403" s="2"/>
      <c r="F403" s="2"/>
      <c r="G403" s="2"/>
      <c r="H403" s="5"/>
    </row>
    <row r="404" spans="1:8" ht="14.25">
      <c r="A404" s="2"/>
      <c r="F404" s="2"/>
      <c r="G404" s="2"/>
      <c r="H404" s="5"/>
    </row>
    <row r="405" spans="1:8" ht="14.25">
      <c r="A405" s="2"/>
      <c r="F405" s="2"/>
      <c r="G405" s="2"/>
      <c r="H405" s="5"/>
    </row>
    <row r="406" spans="1:8" ht="14.25">
      <c r="A406" s="2"/>
      <c r="F406" s="2"/>
      <c r="G406" s="2"/>
      <c r="H406" s="5"/>
    </row>
    <row r="407" spans="1:8" ht="14.25">
      <c r="A407" s="2"/>
      <c r="F407" s="2"/>
      <c r="G407" s="2"/>
      <c r="H407" s="5"/>
    </row>
    <row r="408" spans="1:8" ht="14.25">
      <c r="A408" s="2"/>
      <c r="F408" s="2"/>
      <c r="G408" s="2"/>
      <c r="H408" s="5"/>
    </row>
    <row r="409" spans="1:8" ht="14.25">
      <c r="A409" s="2"/>
      <c r="F409" s="2"/>
      <c r="G409" s="2"/>
      <c r="H409" s="5"/>
    </row>
    <row r="410" spans="1:8" ht="14.25">
      <c r="A410" s="2"/>
      <c r="F410" s="2"/>
      <c r="G410" s="2"/>
      <c r="H410" s="5"/>
    </row>
    <row r="411" spans="1:8" ht="14.25">
      <c r="A411" s="2"/>
      <c r="F411" s="2"/>
      <c r="G411" s="2"/>
      <c r="H411" s="5"/>
    </row>
    <row r="412" spans="1:8" ht="14.25">
      <c r="A412" s="2"/>
      <c r="F412" s="2"/>
      <c r="G412" s="2"/>
      <c r="H412" s="5"/>
    </row>
    <row r="413" spans="1:8" ht="14.25">
      <c r="A413" s="2"/>
      <c r="F413" s="2"/>
      <c r="G413" s="2"/>
      <c r="H413" s="5"/>
    </row>
    <row r="414" spans="1:8" ht="14.25">
      <c r="A414" s="2"/>
      <c r="F414" s="2"/>
      <c r="G414" s="2"/>
      <c r="H414" s="5"/>
    </row>
    <row r="415" spans="1:8" ht="14.25">
      <c r="A415" s="2"/>
      <c r="F415" s="2"/>
      <c r="G415" s="2"/>
      <c r="H415" s="5"/>
    </row>
    <row r="416" spans="1:8" ht="14.25">
      <c r="A416" s="2"/>
      <c r="F416" s="2"/>
      <c r="G416" s="2"/>
      <c r="H416" s="5"/>
    </row>
    <row r="417" spans="1:8" ht="14.25">
      <c r="A417" s="2"/>
      <c r="F417" s="2"/>
      <c r="G417" s="2"/>
      <c r="H417" s="5"/>
    </row>
    <row r="418" spans="1:8" ht="14.25">
      <c r="A418" s="2"/>
      <c r="F418" s="2"/>
      <c r="G418" s="2"/>
      <c r="H418" s="5"/>
    </row>
    <row r="419" spans="1:8" ht="14.25">
      <c r="A419" s="2"/>
      <c r="F419" s="2"/>
      <c r="G419" s="2"/>
      <c r="H419" s="5"/>
    </row>
    <row r="420" spans="1:8" ht="14.25">
      <c r="A420" s="2"/>
      <c r="F420" s="2"/>
      <c r="G420" s="2"/>
      <c r="H420" s="5"/>
    </row>
    <row r="421" spans="1:8" ht="14.25">
      <c r="A421" s="2"/>
      <c r="F421" s="2"/>
      <c r="G421" s="2"/>
      <c r="H421" s="5"/>
    </row>
    <row r="422" spans="1:8" ht="14.25">
      <c r="A422" s="2"/>
      <c r="F422" s="2"/>
      <c r="G422" s="2"/>
      <c r="H422" s="5"/>
    </row>
    <row r="423" spans="1:8" ht="14.25">
      <c r="A423" s="2"/>
      <c r="F423" s="2"/>
      <c r="G423" s="2"/>
      <c r="H423" s="5"/>
    </row>
    <row r="424" spans="1:8" ht="14.25">
      <c r="A424" s="2"/>
      <c r="F424" s="2"/>
      <c r="G424" s="2"/>
      <c r="H424" s="5"/>
    </row>
    <row r="425" spans="1:8" ht="14.25">
      <c r="A425" s="2"/>
      <c r="F425" s="2"/>
      <c r="G425" s="2"/>
      <c r="H425" s="5"/>
    </row>
    <row r="426" spans="1:8" ht="14.25">
      <c r="A426" s="2"/>
      <c r="F426" s="2"/>
      <c r="G426" s="2"/>
      <c r="H426" s="5"/>
    </row>
    <row r="427" spans="1:8" ht="14.25">
      <c r="A427" s="2"/>
      <c r="F427" s="2"/>
      <c r="G427" s="2"/>
      <c r="H427" s="5"/>
    </row>
    <row r="428" spans="1:8" ht="14.25">
      <c r="A428" s="2"/>
      <c r="F428" s="2"/>
      <c r="G428" s="2"/>
      <c r="H428" s="5"/>
    </row>
    <row r="429" spans="1:8" ht="14.25">
      <c r="A429" s="2"/>
      <c r="F429" s="2"/>
      <c r="G429" s="2"/>
      <c r="H429" s="5"/>
    </row>
    <row r="430" spans="1:8" ht="14.25">
      <c r="A430" s="2"/>
      <c r="F430" s="2"/>
      <c r="G430" s="2"/>
      <c r="H430" s="5"/>
    </row>
    <row r="431" spans="1:8" ht="14.25">
      <c r="A431" s="2"/>
      <c r="F431" s="2"/>
      <c r="G431" s="2"/>
      <c r="H431" s="5"/>
    </row>
    <row r="432" spans="1:8" ht="14.25">
      <c r="A432" s="2"/>
      <c r="F432" s="2"/>
      <c r="G432" s="2"/>
      <c r="H432" s="5"/>
    </row>
    <row r="433" spans="1:8" ht="14.25">
      <c r="A433" s="2"/>
      <c r="F433" s="2"/>
      <c r="G433" s="2"/>
      <c r="H433" s="5"/>
    </row>
    <row r="434" spans="1:8" ht="14.25">
      <c r="A434" s="2"/>
      <c r="F434" s="2"/>
      <c r="G434" s="2"/>
      <c r="H434" s="5"/>
    </row>
    <row r="435" spans="1:8" ht="14.25">
      <c r="A435" s="2"/>
      <c r="F435" s="2"/>
      <c r="G435" s="2"/>
      <c r="H435" s="5"/>
    </row>
    <row r="436" spans="1:8" ht="14.25">
      <c r="A436" s="2"/>
      <c r="F436" s="2"/>
      <c r="G436" s="2"/>
      <c r="H436" s="5"/>
    </row>
    <row r="437" spans="1:8" ht="14.25">
      <c r="A437" s="2"/>
      <c r="F437" s="2"/>
      <c r="G437" s="2"/>
      <c r="H437" s="5"/>
    </row>
    <row r="438" spans="1:8" ht="14.25">
      <c r="A438" s="2"/>
      <c r="F438" s="2"/>
      <c r="G438" s="2"/>
      <c r="H438" s="5"/>
    </row>
    <row r="439" spans="1:8" ht="14.25">
      <c r="A439" s="2"/>
      <c r="F439" s="2"/>
      <c r="G439" s="2"/>
      <c r="H439" s="5"/>
    </row>
    <row r="440" spans="1:8" ht="14.25">
      <c r="A440" s="2"/>
      <c r="F440" s="2"/>
      <c r="G440" s="2"/>
      <c r="H440" s="5"/>
    </row>
    <row r="441" spans="1:8" ht="14.25">
      <c r="A441" s="2"/>
      <c r="F441" s="2"/>
      <c r="G441" s="2"/>
      <c r="H441" s="5"/>
    </row>
    <row r="442" spans="1:8" ht="14.25">
      <c r="A442" s="2"/>
      <c r="F442" s="2"/>
      <c r="G442" s="2"/>
      <c r="H442" s="5"/>
    </row>
    <row r="443" spans="1:8" ht="14.25">
      <c r="A443" s="2"/>
      <c r="F443" s="2"/>
      <c r="G443" s="2"/>
      <c r="H443" s="5"/>
    </row>
    <row r="444" spans="1:8" ht="14.25">
      <c r="A444" s="2"/>
      <c r="F444" s="2"/>
      <c r="G444" s="2"/>
      <c r="H444" s="5"/>
    </row>
    <row r="445" spans="1:8" ht="14.25">
      <c r="A445" s="2"/>
      <c r="F445" s="2"/>
      <c r="G445" s="2"/>
      <c r="H445" s="5"/>
    </row>
    <row r="446" spans="1:8" ht="14.25">
      <c r="A446" s="2"/>
      <c r="F446" s="2"/>
      <c r="G446" s="2"/>
      <c r="H446" s="5"/>
    </row>
    <row r="447" spans="1:8" ht="14.25">
      <c r="A447" s="2"/>
      <c r="F447" s="2"/>
      <c r="G447" s="2"/>
      <c r="H447" s="5"/>
    </row>
    <row r="448" spans="1:8" ht="14.25">
      <c r="A448" s="2"/>
      <c r="F448" s="2"/>
      <c r="G448" s="2"/>
      <c r="H448" s="5"/>
    </row>
    <row r="449" spans="1:8" ht="14.25">
      <c r="A449" s="2"/>
      <c r="F449" s="2"/>
      <c r="G449" s="2"/>
      <c r="H449" s="5"/>
    </row>
    <row r="450" spans="1:8" ht="14.25">
      <c r="A450" s="2"/>
      <c r="F450" s="2"/>
      <c r="G450" s="2"/>
      <c r="H450" s="5"/>
    </row>
    <row r="451" spans="1:8" ht="14.25">
      <c r="A451" s="2"/>
      <c r="F451" s="2"/>
      <c r="G451" s="2"/>
      <c r="H451" s="5"/>
    </row>
    <row r="452" spans="1:8" ht="14.25">
      <c r="A452" s="2"/>
      <c r="F452" s="2"/>
      <c r="G452" s="2"/>
      <c r="H452" s="5"/>
    </row>
    <row r="453" spans="1:8" ht="14.25">
      <c r="A453" s="2"/>
      <c r="F453" s="2"/>
      <c r="G453" s="2"/>
      <c r="H453" s="5"/>
    </row>
    <row r="454" spans="1:8" ht="14.25">
      <c r="A454" s="2"/>
      <c r="F454" s="2"/>
      <c r="G454" s="2"/>
      <c r="H454" s="5"/>
    </row>
    <row r="455" spans="1:8" ht="14.25">
      <c r="A455" s="2"/>
      <c r="F455" s="2"/>
      <c r="G455" s="2"/>
      <c r="H455" s="5"/>
    </row>
    <row r="456" spans="1:8" ht="14.25">
      <c r="A456" s="2"/>
      <c r="F456" s="2"/>
      <c r="G456" s="2"/>
      <c r="H456" s="5"/>
    </row>
    <row r="457" spans="1:8" ht="14.25">
      <c r="A457" s="2"/>
      <c r="F457" s="2"/>
      <c r="G457" s="2"/>
      <c r="H457" s="5"/>
    </row>
    <row r="458" spans="1:8" ht="14.25">
      <c r="A458" s="2"/>
      <c r="F458" s="2"/>
      <c r="G458" s="2"/>
      <c r="H458" s="5"/>
    </row>
    <row r="459" spans="1:8" ht="14.25">
      <c r="A459" s="2"/>
      <c r="F459" s="2"/>
      <c r="G459" s="2"/>
      <c r="H459" s="5"/>
    </row>
    <row r="460" spans="1:8" ht="14.25">
      <c r="A460" s="2"/>
      <c r="F460" s="2"/>
      <c r="G460" s="2"/>
      <c r="H460" s="5"/>
    </row>
    <row r="461" spans="1:8" ht="14.25">
      <c r="A461" s="2"/>
      <c r="F461" s="2"/>
      <c r="G461" s="2"/>
      <c r="H461" s="5"/>
    </row>
    <row r="462" spans="1:8" ht="14.25">
      <c r="A462" s="2"/>
      <c r="F462" s="2"/>
      <c r="G462" s="2"/>
      <c r="H462" s="5"/>
    </row>
    <row r="463" spans="1:8" ht="14.25">
      <c r="A463" s="2"/>
      <c r="F463" s="2"/>
      <c r="G463" s="2"/>
      <c r="H463" s="5"/>
    </row>
    <row r="464" spans="1:8" ht="14.25">
      <c r="A464" s="2"/>
      <c r="F464" s="2"/>
      <c r="G464" s="2"/>
      <c r="H464" s="5"/>
    </row>
    <row r="465" spans="1:8" ht="14.25">
      <c r="A465" s="2"/>
      <c r="F465" s="2"/>
      <c r="G465" s="2"/>
      <c r="H465" s="5"/>
    </row>
    <row r="466" spans="1:8" ht="14.25">
      <c r="A466" s="2"/>
      <c r="F466" s="2"/>
      <c r="G466" s="2"/>
      <c r="H466" s="5"/>
    </row>
    <row r="467" spans="1:8" ht="14.25">
      <c r="A467" s="2"/>
      <c r="F467" s="2"/>
      <c r="G467" s="2"/>
      <c r="H467" s="5"/>
    </row>
    <row r="468" spans="1:8" ht="14.25">
      <c r="A468" s="2"/>
      <c r="F468" s="2"/>
      <c r="G468" s="2"/>
      <c r="H468" s="5"/>
    </row>
    <row r="469" spans="1:8" ht="14.25">
      <c r="A469" s="2"/>
      <c r="F469" s="2"/>
      <c r="G469" s="2"/>
      <c r="H469" s="5"/>
    </row>
    <row r="470" spans="1:8" ht="14.25">
      <c r="A470" s="2"/>
      <c r="F470" s="2"/>
      <c r="G470" s="2"/>
      <c r="H470" s="5"/>
    </row>
    <row r="471" spans="1:8" ht="14.25">
      <c r="A471" s="2"/>
      <c r="F471" s="2"/>
      <c r="G471" s="2"/>
      <c r="H471" s="5"/>
    </row>
    <row r="472" spans="1:8" ht="14.25">
      <c r="A472" s="2"/>
      <c r="F472" s="2"/>
      <c r="G472" s="2"/>
      <c r="H472" s="5"/>
    </row>
    <row r="473" spans="1:8" ht="14.25">
      <c r="A473" s="2"/>
      <c r="F473" s="2"/>
      <c r="G473" s="2"/>
      <c r="H473" s="5"/>
    </row>
    <row r="474" spans="1:8" ht="14.25">
      <c r="A474" s="2"/>
      <c r="F474" s="2"/>
      <c r="G474" s="2"/>
      <c r="H474" s="5"/>
    </row>
    <row r="475" spans="1:8" ht="14.25">
      <c r="A475" s="2"/>
      <c r="F475" s="2"/>
      <c r="G475" s="2"/>
      <c r="H475" s="5"/>
    </row>
    <row r="476" spans="1:8" ht="14.25">
      <c r="A476" s="2"/>
      <c r="F476" s="2"/>
      <c r="G476" s="2"/>
      <c r="H476" s="5"/>
    </row>
    <row r="477" spans="1:8" ht="14.25">
      <c r="A477" s="2"/>
      <c r="F477" s="2"/>
      <c r="G477" s="2"/>
      <c r="H477" s="5"/>
    </row>
    <row r="478" spans="1:8" ht="14.25">
      <c r="A478" s="2"/>
      <c r="F478" s="2"/>
      <c r="G478" s="2"/>
      <c r="H478" s="5"/>
    </row>
    <row r="479" spans="1:8" ht="14.25">
      <c r="A479" s="2"/>
      <c r="F479" s="2"/>
      <c r="G479" s="2"/>
      <c r="H479" s="5"/>
    </row>
    <row r="480" spans="1:8" ht="14.25">
      <c r="A480" s="2"/>
      <c r="F480" s="2"/>
      <c r="G480" s="2"/>
      <c r="H480" s="5"/>
    </row>
    <row r="481" spans="1:8" ht="14.25">
      <c r="A481" s="2"/>
      <c r="F481" s="2"/>
      <c r="G481" s="2"/>
      <c r="H481" s="5"/>
    </row>
    <row r="482" spans="1:8" ht="14.25">
      <c r="A482" s="2"/>
      <c r="F482" s="2"/>
      <c r="G482" s="2"/>
      <c r="H482" s="5"/>
    </row>
    <row r="483" spans="1:8" ht="14.25">
      <c r="A483" s="2"/>
      <c r="F483" s="2"/>
      <c r="G483" s="2"/>
      <c r="H483" s="5"/>
    </row>
    <row r="484" spans="1:8" ht="14.25">
      <c r="A484" s="2"/>
      <c r="F484" s="2"/>
      <c r="G484" s="2"/>
      <c r="H484" s="5"/>
    </row>
    <row r="485" spans="1:8" ht="14.25">
      <c r="A485" s="2"/>
      <c r="F485" s="2"/>
      <c r="G485" s="2"/>
      <c r="H485" s="5"/>
    </row>
    <row r="486" spans="1:8" ht="14.25">
      <c r="A486" s="2"/>
      <c r="F486" s="2"/>
      <c r="G486" s="2"/>
      <c r="H486" s="5"/>
    </row>
    <row r="487" spans="1:8" ht="14.25">
      <c r="A487" s="2"/>
      <c r="F487" s="2"/>
      <c r="G487" s="2"/>
      <c r="H487" s="5"/>
    </row>
    <row r="488" spans="1:8" ht="14.25">
      <c r="A488" s="2"/>
      <c r="F488" s="2"/>
      <c r="G488" s="2"/>
      <c r="H488" s="5"/>
    </row>
    <row r="489" spans="1:8" ht="14.25">
      <c r="A489" s="2"/>
      <c r="F489" s="2"/>
      <c r="G489" s="2"/>
      <c r="H489" s="5"/>
    </row>
    <row r="490" spans="1:8" ht="14.25">
      <c r="A490" s="2"/>
      <c r="F490" s="2"/>
      <c r="G490" s="2"/>
      <c r="H490" s="5"/>
    </row>
    <row r="491" spans="1:8" ht="14.25">
      <c r="A491" s="2"/>
      <c r="F491" s="2"/>
      <c r="G491" s="2"/>
      <c r="H491" s="5"/>
    </row>
    <row r="492" spans="1:8" ht="14.25">
      <c r="A492" s="2"/>
      <c r="F492" s="2"/>
      <c r="G492" s="2"/>
      <c r="H492" s="5"/>
    </row>
    <row r="493" spans="1:8" ht="14.25">
      <c r="A493" s="2"/>
      <c r="F493" s="2"/>
      <c r="G493" s="2"/>
      <c r="H493" s="5"/>
    </row>
    <row r="494" spans="1:8" ht="14.25">
      <c r="A494" s="2"/>
      <c r="F494" s="2"/>
      <c r="G494" s="2"/>
      <c r="H494" s="5"/>
    </row>
    <row r="495" spans="1:8" ht="14.25">
      <c r="A495" s="2"/>
      <c r="F495" s="2"/>
      <c r="G495" s="2"/>
      <c r="H495" s="5"/>
    </row>
    <row r="496" spans="1:8" ht="14.25">
      <c r="A496" s="2"/>
      <c r="F496" s="2"/>
      <c r="G496" s="2"/>
      <c r="H496" s="5"/>
    </row>
    <row r="497" spans="1:8" ht="14.25">
      <c r="A497" s="2"/>
      <c r="F497" s="2"/>
      <c r="G497" s="2"/>
      <c r="H497" s="5"/>
    </row>
    <row r="498" spans="1:8" ht="14.25">
      <c r="A498" s="2"/>
      <c r="F498" s="2"/>
      <c r="G498" s="2"/>
      <c r="H498" s="5"/>
    </row>
    <row r="499" spans="1:8" ht="14.25">
      <c r="A499" s="2"/>
      <c r="F499" s="2"/>
      <c r="G499" s="2"/>
      <c r="H499" s="5"/>
    </row>
    <row r="500" spans="1:8" ht="14.25">
      <c r="A500" s="2"/>
      <c r="F500" s="2"/>
      <c r="G500" s="2"/>
      <c r="H500" s="5"/>
    </row>
    <row r="501" spans="1:8" ht="14.25">
      <c r="A501" s="2"/>
      <c r="F501" s="2"/>
      <c r="G501" s="2"/>
      <c r="H501" s="5"/>
    </row>
    <row r="502" spans="1:8" ht="14.25">
      <c r="A502" s="2"/>
      <c r="F502" s="2"/>
      <c r="G502" s="2"/>
      <c r="H502" s="5"/>
    </row>
    <row r="503" spans="1:8" ht="14.25">
      <c r="A503" s="2"/>
      <c r="F503" s="2"/>
      <c r="G503" s="2"/>
      <c r="H503" s="5"/>
    </row>
    <row r="504" spans="1:8" ht="14.25">
      <c r="A504" s="2"/>
      <c r="F504" s="2"/>
      <c r="G504" s="2"/>
      <c r="H504" s="5"/>
    </row>
    <row r="505" spans="1:8" ht="14.25">
      <c r="A505" s="2"/>
      <c r="F505" s="2"/>
      <c r="G505" s="2"/>
      <c r="H505" s="5"/>
    </row>
    <row r="506" spans="1:8" ht="14.25">
      <c r="A506" s="2"/>
      <c r="F506" s="2"/>
      <c r="G506" s="2"/>
      <c r="H506" s="5"/>
    </row>
    <row r="507" spans="1:8" ht="14.25">
      <c r="A507" s="2"/>
      <c r="F507" s="2"/>
      <c r="G507" s="2"/>
      <c r="H507" s="5"/>
    </row>
    <row r="508" spans="1:8" ht="14.25">
      <c r="A508" s="2"/>
      <c r="F508" s="2"/>
      <c r="G508" s="2"/>
      <c r="H508" s="5"/>
    </row>
    <row r="509" spans="1:8" ht="14.25">
      <c r="A509" s="2"/>
      <c r="F509" s="2"/>
      <c r="G509" s="2"/>
      <c r="H509" s="5"/>
    </row>
    <row r="510" spans="1:8" ht="14.25">
      <c r="A510" s="2"/>
      <c r="F510" s="2"/>
      <c r="G510" s="2"/>
      <c r="H510" s="5"/>
    </row>
    <row r="511" spans="1:8" ht="14.25">
      <c r="A511" s="2"/>
      <c r="F511" s="2"/>
      <c r="G511" s="2"/>
      <c r="H511" s="5"/>
    </row>
    <row r="512" spans="1:8" ht="14.25">
      <c r="A512" s="2"/>
      <c r="F512" s="2"/>
      <c r="G512" s="2"/>
      <c r="H512" s="5"/>
    </row>
    <row r="513" spans="1:8" ht="14.25">
      <c r="A513" s="2"/>
      <c r="F513" s="2"/>
      <c r="G513" s="2"/>
      <c r="H513" s="5"/>
    </row>
    <row r="514" spans="1:8" ht="14.25">
      <c r="A514" s="2"/>
      <c r="F514" s="2"/>
      <c r="G514" s="2"/>
      <c r="H514" s="5"/>
    </row>
    <row r="515" spans="1:8" ht="14.25">
      <c r="A515" s="2"/>
      <c r="F515" s="2"/>
      <c r="G515" s="2"/>
      <c r="H515" s="5"/>
    </row>
    <row r="516" spans="1:8" ht="14.25">
      <c r="A516" s="2"/>
      <c r="F516" s="2"/>
      <c r="G516" s="2"/>
      <c r="H516" s="5"/>
    </row>
    <row r="517" spans="1:8" ht="14.25">
      <c r="A517" s="2"/>
      <c r="F517" s="2"/>
      <c r="G517" s="2"/>
      <c r="H517" s="5"/>
    </row>
    <row r="518" spans="1:8" ht="14.25">
      <c r="A518" s="2"/>
      <c r="F518" s="2"/>
      <c r="G518" s="2"/>
      <c r="H518" s="5"/>
    </row>
    <row r="519" spans="1:8" ht="14.25">
      <c r="A519" s="2"/>
      <c r="F519" s="2"/>
      <c r="G519" s="2"/>
      <c r="H519" s="5"/>
    </row>
    <row r="520" spans="1:8" ht="14.25">
      <c r="A520" s="2"/>
      <c r="F520" s="2"/>
      <c r="G520" s="2"/>
      <c r="H520" s="5"/>
    </row>
    <row r="521" spans="1:8" ht="14.25">
      <c r="A521" s="2"/>
      <c r="F521" s="2"/>
      <c r="G521" s="2"/>
      <c r="H521" s="5"/>
    </row>
    <row r="522" spans="1:8" ht="14.25">
      <c r="A522" s="2"/>
      <c r="F522" s="2"/>
      <c r="G522" s="2"/>
      <c r="H522" s="5"/>
    </row>
    <row r="523" spans="1:8" ht="14.25">
      <c r="A523" s="2"/>
      <c r="F523" s="2"/>
      <c r="G523" s="2"/>
      <c r="H523" s="5"/>
    </row>
    <row r="524" spans="1:8" ht="14.25">
      <c r="A524" s="2"/>
      <c r="F524" s="2"/>
      <c r="G524" s="2"/>
      <c r="H524" s="5"/>
    </row>
    <row r="525" spans="1:8" ht="14.25">
      <c r="A525" s="2"/>
      <c r="F525" s="2"/>
      <c r="G525" s="2"/>
      <c r="H525" s="5"/>
    </row>
    <row r="526" spans="1:8" ht="14.25">
      <c r="A526" s="2"/>
      <c r="F526" s="2"/>
      <c r="G526" s="2"/>
      <c r="H526" s="5"/>
    </row>
    <row r="527" spans="1:8" ht="14.25">
      <c r="A527" s="2"/>
      <c r="F527" s="2"/>
      <c r="G527" s="2"/>
      <c r="H527" s="5"/>
    </row>
    <row r="528" spans="1:8" ht="14.25">
      <c r="A528" s="2"/>
      <c r="F528" s="2"/>
      <c r="G528" s="2"/>
      <c r="H528" s="5"/>
    </row>
    <row r="529" spans="1:8" ht="14.25">
      <c r="A529" s="2"/>
      <c r="F529" s="2"/>
      <c r="G529" s="2"/>
      <c r="H529" s="5"/>
    </row>
    <row r="530" spans="1:8" ht="14.25">
      <c r="A530" s="2"/>
      <c r="F530" s="2"/>
      <c r="G530" s="2"/>
      <c r="H530" s="5"/>
    </row>
    <row r="531" spans="1:8" ht="14.25">
      <c r="A531" s="2"/>
      <c r="F531" s="2"/>
      <c r="G531" s="2"/>
      <c r="H531" s="5"/>
    </row>
    <row r="532" spans="1:8" ht="14.25">
      <c r="A532" s="2"/>
      <c r="F532" s="2"/>
      <c r="G532" s="2"/>
      <c r="H532" s="5"/>
    </row>
    <row r="533" spans="1:8" ht="14.25">
      <c r="A533" s="2"/>
      <c r="F533" s="2"/>
      <c r="G533" s="2"/>
      <c r="H533" s="5"/>
    </row>
    <row r="534" spans="1:8" ht="14.25">
      <c r="A534" s="2"/>
      <c r="F534" s="2"/>
      <c r="G534" s="2"/>
      <c r="H534" s="5"/>
    </row>
    <row r="535" spans="1:8" ht="14.25">
      <c r="A535" s="2"/>
      <c r="F535" s="2"/>
      <c r="G535" s="2"/>
      <c r="H535" s="5"/>
    </row>
    <row r="536" spans="1:8" ht="14.25">
      <c r="A536" s="2"/>
      <c r="F536" s="2"/>
      <c r="G536" s="2"/>
      <c r="H536" s="5"/>
    </row>
    <row r="537" spans="1:8" ht="14.25">
      <c r="A537" s="2"/>
      <c r="F537" s="2"/>
      <c r="G537" s="2"/>
      <c r="H537" s="5"/>
    </row>
    <row r="538" spans="1:8" ht="14.25">
      <c r="A538" s="2"/>
      <c r="F538" s="2"/>
      <c r="G538" s="2"/>
      <c r="H538" s="5"/>
    </row>
    <row r="539" spans="1:8" ht="14.25">
      <c r="A539" s="2"/>
      <c r="F539" s="2"/>
      <c r="G539" s="2"/>
      <c r="H539" s="5"/>
    </row>
    <row r="540" spans="1:8" ht="14.25">
      <c r="A540" s="2"/>
      <c r="F540" s="2"/>
      <c r="G540" s="2"/>
      <c r="H540" s="5"/>
    </row>
    <row r="541" spans="1:8" ht="14.25">
      <c r="A541" s="2"/>
      <c r="F541" s="2"/>
      <c r="G541" s="2"/>
      <c r="H541" s="5"/>
    </row>
    <row r="542" spans="1:8" ht="14.25">
      <c r="A542" s="2"/>
      <c r="F542" s="2"/>
      <c r="G542" s="2"/>
      <c r="H542" s="5"/>
    </row>
    <row r="543" spans="1:8" ht="14.25">
      <c r="A543" s="2"/>
      <c r="F543" s="2"/>
      <c r="G543" s="2"/>
      <c r="H543" s="5"/>
    </row>
    <row r="544" spans="1:8" ht="14.25">
      <c r="A544" s="2"/>
      <c r="F544" s="2"/>
      <c r="G544" s="2"/>
      <c r="H544" s="5"/>
    </row>
    <row r="545" spans="1:8" ht="14.25">
      <c r="A545" s="2"/>
      <c r="F545" s="2"/>
      <c r="G545" s="2"/>
      <c r="H545" s="5"/>
    </row>
    <row r="546" spans="1:8" ht="14.25">
      <c r="A546" s="2"/>
      <c r="F546" s="2"/>
      <c r="G546" s="2"/>
      <c r="H546" s="5"/>
    </row>
    <row r="547" spans="1:8" ht="14.25">
      <c r="A547" s="2"/>
      <c r="F547" s="2"/>
      <c r="G547" s="2"/>
      <c r="H547" s="5"/>
    </row>
    <row r="548" spans="1:8" ht="14.25">
      <c r="A548" s="2"/>
      <c r="F548" s="2"/>
      <c r="G548" s="2"/>
      <c r="H548" s="5"/>
    </row>
    <row r="549" spans="1:8" ht="14.25">
      <c r="A549" s="2"/>
      <c r="F549" s="2"/>
      <c r="G549" s="2"/>
      <c r="H549" s="5"/>
    </row>
    <row r="550" spans="1:8" ht="14.25">
      <c r="A550" s="2"/>
      <c r="F550" s="2"/>
      <c r="G550" s="2"/>
      <c r="H550" s="5"/>
    </row>
    <row r="551" spans="1:8" ht="14.25">
      <c r="A551" s="2"/>
      <c r="F551" s="2"/>
      <c r="G551" s="2"/>
      <c r="H551" s="5"/>
    </row>
    <row r="552" spans="1:8" ht="14.25">
      <c r="A552" s="2"/>
      <c r="F552" s="2"/>
      <c r="G552" s="2"/>
      <c r="H552" s="5"/>
    </row>
    <row r="553" spans="1:8" ht="14.25">
      <c r="A553" s="2"/>
      <c r="F553" s="2"/>
      <c r="G553" s="2"/>
      <c r="H553" s="5"/>
    </row>
    <row r="554" spans="1:8" ht="14.25">
      <c r="A554" s="2"/>
      <c r="F554" s="2"/>
      <c r="G554" s="2"/>
      <c r="H554" s="5"/>
    </row>
    <row r="555" spans="1:8" ht="14.25">
      <c r="A555" s="2"/>
      <c r="F555" s="2"/>
      <c r="G555" s="2"/>
      <c r="H555" s="5"/>
    </row>
    <row r="556" spans="1:8" ht="14.25">
      <c r="A556" s="2"/>
      <c r="F556" s="2"/>
      <c r="G556" s="2"/>
      <c r="H556" s="5"/>
    </row>
    <row r="557" spans="1:8" ht="14.25">
      <c r="A557" s="2"/>
      <c r="F557" s="2"/>
      <c r="G557" s="2"/>
      <c r="H557" s="5"/>
    </row>
    <row r="558" spans="1:8" ht="14.25">
      <c r="A558" s="2"/>
      <c r="F558" s="2"/>
      <c r="G558" s="2"/>
      <c r="H558" s="5"/>
    </row>
    <row r="559" spans="1:8" ht="14.25">
      <c r="A559" s="2"/>
      <c r="F559" s="2"/>
      <c r="G559" s="2"/>
      <c r="H559" s="5"/>
    </row>
    <row r="560" spans="1:8" ht="14.25">
      <c r="A560" s="2"/>
      <c r="F560" s="2"/>
      <c r="G560" s="2"/>
      <c r="H560" s="5"/>
    </row>
    <row r="561" spans="1:8" ht="14.25">
      <c r="A561" s="2"/>
      <c r="F561" s="2"/>
      <c r="G561" s="2"/>
      <c r="H561" s="5"/>
    </row>
    <row r="562" spans="1:8" ht="14.25">
      <c r="A562" s="2"/>
      <c r="F562" s="2"/>
      <c r="G562" s="2"/>
      <c r="H562" s="5"/>
    </row>
    <row r="563" spans="1:8" ht="14.25">
      <c r="A563" s="2"/>
      <c r="F563" s="2"/>
      <c r="G563" s="2"/>
      <c r="H563" s="5"/>
    </row>
    <row r="564" spans="1:8" ht="14.25">
      <c r="A564" s="2"/>
      <c r="F564" s="2"/>
      <c r="G564" s="2"/>
      <c r="H564" s="5"/>
    </row>
    <row r="565" spans="1:8" ht="14.25">
      <c r="A565" s="2"/>
      <c r="F565" s="2"/>
      <c r="G565" s="2"/>
      <c r="H565" s="5"/>
    </row>
    <row r="566" spans="1:8" ht="14.25">
      <c r="A566" s="2"/>
      <c r="F566" s="2"/>
      <c r="G566" s="2"/>
      <c r="H566" s="5"/>
    </row>
    <row r="567" spans="1:8" ht="14.25">
      <c r="A567" s="2"/>
      <c r="F567" s="2"/>
      <c r="G567" s="2"/>
      <c r="H567" s="5"/>
    </row>
    <row r="568" spans="1:8" ht="14.25">
      <c r="A568" s="2"/>
      <c r="F568" s="2"/>
      <c r="G568" s="2"/>
      <c r="H568" s="5"/>
    </row>
    <row r="569" spans="1:8" ht="14.25">
      <c r="A569" s="2"/>
      <c r="F569" s="2"/>
      <c r="G569" s="2"/>
      <c r="H569" s="5"/>
    </row>
    <row r="570" spans="1:8" ht="14.25">
      <c r="A570" s="2"/>
      <c r="F570" s="2"/>
      <c r="G570" s="2"/>
      <c r="H570" s="5"/>
    </row>
    <row r="571" spans="1:8" ht="14.25">
      <c r="A571" s="2"/>
      <c r="F571" s="2"/>
      <c r="G571" s="2"/>
      <c r="H571" s="5"/>
    </row>
    <row r="572" spans="1:8" ht="14.25">
      <c r="A572" s="2"/>
      <c r="F572" s="2"/>
      <c r="G572" s="2"/>
      <c r="H572" s="5"/>
    </row>
    <row r="573" spans="1:8" ht="14.25">
      <c r="A573" s="2"/>
      <c r="F573" s="2"/>
      <c r="G573" s="2"/>
      <c r="H573" s="5"/>
    </row>
    <row r="574" spans="1:8" ht="14.25">
      <c r="A574" s="2"/>
      <c r="F574" s="2"/>
      <c r="G574" s="2"/>
      <c r="H574" s="5"/>
    </row>
    <row r="575" spans="1:8" ht="14.25">
      <c r="A575" s="2"/>
      <c r="F575" s="2"/>
      <c r="G575" s="2"/>
      <c r="H575" s="5"/>
    </row>
    <row r="576" spans="1:8" ht="14.25">
      <c r="A576" s="2"/>
      <c r="F576" s="2"/>
      <c r="G576" s="2"/>
      <c r="H576" s="5"/>
    </row>
    <row r="577" spans="1:8" ht="14.25">
      <c r="A577" s="2"/>
      <c r="F577" s="2"/>
      <c r="G577" s="2"/>
      <c r="H577" s="5"/>
    </row>
    <row r="578" spans="1:8" ht="14.25">
      <c r="A578" s="2"/>
      <c r="F578" s="2"/>
      <c r="G578" s="2"/>
      <c r="H578" s="5"/>
    </row>
    <row r="579" spans="1:8" ht="14.25">
      <c r="A579" s="2"/>
      <c r="F579" s="2"/>
      <c r="G579" s="2"/>
      <c r="H579" s="5"/>
    </row>
    <row r="580" spans="1:8" ht="14.25">
      <c r="A580" s="2"/>
      <c r="F580" s="2"/>
      <c r="G580" s="2"/>
      <c r="H580" s="5"/>
    </row>
    <row r="581" spans="1:8" ht="14.25">
      <c r="A581" s="2"/>
      <c r="F581" s="2"/>
      <c r="G581" s="2"/>
      <c r="H581" s="5"/>
    </row>
    <row r="582" spans="1:8" ht="14.25">
      <c r="A582" s="2"/>
      <c r="F582" s="2"/>
      <c r="G582" s="2"/>
      <c r="H582" s="5"/>
    </row>
    <row r="583" spans="1:8" ht="14.25">
      <c r="A583" s="2"/>
      <c r="F583" s="2"/>
      <c r="G583" s="2"/>
      <c r="H583" s="5"/>
    </row>
    <row r="584" spans="1:8" ht="14.25">
      <c r="A584" s="2"/>
      <c r="F584" s="2"/>
      <c r="G584" s="2"/>
      <c r="H584" s="5"/>
    </row>
    <row r="585" spans="1:8" ht="14.25">
      <c r="A585" s="2"/>
      <c r="F585" s="2"/>
      <c r="G585" s="2"/>
      <c r="H585" s="5"/>
    </row>
    <row r="586" spans="1:8" ht="14.25">
      <c r="A586" s="2"/>
      <c r="F586" s="2"/>
      <c r="G586" s="2"/>
      <c r="H586" s="5"/>
    </row>
    <row r="587" spans="1:8" ht="14.25">
      <c r="A587" s="2"/>
      <c r="F587" s="2"/>
      <c r="G587" s="2"/>
      <c r="H587" s="5"/>
    </row>
    <row r="588" spans="1:8" ht="14.25">
      <c r="A588" s="2"/>
      <c r="F588" s="2"/>
      <c r="G588" s="2"/>
      <c r="H588" s="5"/>
    </row>
    <row r="589" spans="1:8" ht="14.25">
      <c r="A589" s="2"/>
      <c r="F589" s="2"/>
      <c r="G589" s="2"/>
      <c r="H589" s="5"/>
    </row>
    <row r="590" spans="1:8" ht="14.25">
      <c r="A590" s="2"/>
      <c r="F590" s="2"/>
      <c r="G590" s="2"/>
      <c r="H590" s="5"/>
    </row>
    <row r="591" spans="1:8" ht="14.25">
      <c r="A591" s="2"/>
      <c r="F591" s="2"/>
      <c r="G591" s="2"/>
      <c r="H591" s="5"/>
    </row>
  </sheetData>
  <sheetProtection/>
  <mergeCells count="24">
    <mergeCell ref="A1:B1"/>
    <mergeCell ref="A2:O2"/>
    <mergeCell ref="K3:M3"/>
    <mergeCell ref="F4:I4"/>
    <mergeCell ref="J4:L4"/>
    <mergeCell ref="B97:L97"/>
    <mergeCell ref="B98:L98"/>
    <mergeCell ref="B99:L99"/>
    <mergeCell ref="B103:L103"/>
    <mergeCell ref="A4:A7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4:M6"/>
    <mergeCell ref="N4:N6"/>
    <mergeCell ref="O4:O6"/>
  </mergeCells>
  <printOptions/>
  <pageMargins left="0.9444444444444444" right="0.9402777777777778" top="0.7791666666666667" bottom="0.7791666666666667" header="0.7006944444444444" footer="0.51180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2020-07-01T01:38:15Z</cp:lastPrinted>
  <dcterms:created xsi:type="dcterms:W3CDTF">1996-12-17T01:32:42Z</dcterms:created>
  <dcterms:modified xsi:type="dcterms:W3CDTF">2021-12-06T02:11:23Z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